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bbedeJongTKI-Agrif\Downloads\"/>
    </mc:Choice>
  </mc:AlternateContent>
  <xr:revisionPtr revIDLastSave="0" documentId="13_ncr:1_{8F435AB7-7654-4C16-AD1B-32DF920B2205}" xr6:coauthVersionLast="47" xr6:coauthVersionMax="47" xr10:uidLastSave="{00000000-0000-0000-0000-000000000000}"/>
  <bookViews>
    <workbookView xWindow="-51708" yWindow="-4560" windowWidth="51816" windowHeight="21096" tabRatio="855" activeTab="5" xr2:uid="{00000000-000D-0000-FFFF-FFFF00000000}"/>
  </bookViews>
  <sheets>
    <sheet name="toelichting kostensoorten" sheetId="16" r:id="rId1"/>
    <sheet name="steunintensiteitspercentage" sheetId="41" r:id="rId2"/>
    <sheet name="tabellen voor bijlage 1" sheetId="51" state="hidden" r:id="rId3"/>
    <sheet name="samenvatting partners" sheetId="40" state="hidden" r:id="rId4"/>
    <sheet name="kostenoverzicht (2)" sheetId="52" state="hidden" r:id="rId5"/>
    <sheet name="deelnemers" sheetId="15" r:id="rId6"/>
    <sheet name="kostenoverzicht" sheetId="4" r:id="rId7"/>
    <sheet name=" cash bijdrage" sheetId="8" r:id="rId8"/>
    <sheet name="Startblad totalen" sheetId="48" state="hidden" r:id="rId9"/>
    <sheet name="kosten penvoerder" sheetId="3" r:id="rId10"/>
    <sheet name="kosten partner 1" sheetId="31" r:id="rId11"/>
    <sheet name="kosten partner 2" sheetId="32" r:id="rId12"/>
    <sheet name="kosten partner 3" sheetId="33" r:id="rId13"/>
    <sheet name="kosten partner 4" sheetId="34" r:id="rId14"/>
    <sheet name=" kosten partner 5" sheetId="26" r:id="rId15"/>
    <sheet name=" kosten partner 6" sheetId="35" r:id="rId16"/>
    <sheet name=" kosten partner 7" sheetId="36" r:id="rId17"/>
    <sheet name=" kosten partner 8" sheetId="37" r:id="rId18"/>
    <sheet name=" kosten partner 9" sheetId="38" r:id="rId19"/>
    <sheet name=" kosten partner 10" sheetId="39" r:id="rId20"/>
    <sheet name="kosten partner 11" sheetId="42" r:id="rId21"/>
    <sheet name="kosten partner 12" sheetId="43" r:id="rId22"/>
    <sheet name="kosten partner 13" sheetId="44" r:id="rId23"/>
    <sheet name="kosten partner 14" sheetId="45" r:id="rId24"/>
    <sheet name="kosten partner 15" sheetId="46" r:id="rId25"/>
    <sheet name="Eindblad totalen" sheetId="49" state="hidden" r:id="rId26"/>
  </sheets>
  <definedNames>
    <definedName name="_xlnm.Print_Area" localSheetId="6">kostenoverzicht!$A$1:$G$38</definedName>
    <definedName name="_xlnm.Print_Area" localSheetId="4">'kostenoverzicht (2)'!$A$1:$G$38</definedName>
    <definedName name="ExternalData_1" localSheetId="2" hidden="1">'tabellen voor bijlage 1'!$A$5:$C$6</definedName>
    <definedName name="ExternalData_2" localSheetId="2" hidden="1">'tabellen voor bijlage 1'!$E$5:$N$6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4" l="1"/>
  <c r="F16" i="4"/>
  <c r="C12" i="31"/>
  <c r="C12" i="32"/>
  <c r="C12" i="33"/>
  <c r="C12" i="34"/>
  <c r="C12" i="26"/>
  <c r="C12" i="35"/>
  <c r="C12" i="36"/>
  <c r="C12" i="37"/>
  <c r="C12" i="38"/>
  <c r="C12" i="39"/>
  <c r="C12" i="42"/>
  <c r="C12" i="43"/>
  <c r="C12" i="44"/>
  <c r="C12" i="45"/>
  <c r="C12" i="46"/>
  <c r="C12" i="3"/>
  <c r="C7" i="51"/>
  <c r="N7" i="51"/>
  <c r="G27" i="4"/>
  <c r="G26" i="4"/>
  <c r="B24" i="4"/>
  <c r="B1" i="8"/>
  <c r="J8" i="33"/>
  <c r="J8" i="34"/>
  <c r="J8" i="26"/>
  <c r="J8" i="35"/>
  <c r="J8" i="36"/>
  <c r="J8" i="37"/>
  <c r="J8" i="38"/>
  <c r="J8" i="39"/>
  <c r="J8" i="42"/>
  <c r="J8" i="43"/>
  <c r="J8" i="44"/>
  <c r="J8" i="45"/>
  <c r="J8" i="46"/>
  <c r="J8" i="32"/>
  <c r="C9" i="8" l="1"/>
  <c r="D23" i="52"/>
  <c r="C23" i="52"/>
  <c r="B23" i="52"/>
  <c r="E16" i="52"/>
  <c r="D16" i="52"/>
  <c r="C16" i="52"/>
  <c r="B16" i="52"/>
  <c r="B2" i="52"/>
  <c r="B1" i="52"/>
  <c r="H16" i="34"/>
  <c r="J9" i="40"/>
  <c r="B1" i="31"/>
  <c r="B1" i="32"/>
  <c r="B1" i="33"/>
  <c r="B1" i="34"/>
  <c r="B1" i="26"/>
  <c r="B1" i="35"/>
  <c r="B1" i="36"/>
  <c r="B1" i="37"/>
  <c r="B1" i="38"/>
  <c r="B1" i="39"/>
  <c r="B1" i="42"/>
  <c r="B1" i="43"/>
  <c r="B1" i="44"/>
  <c r="B1" i="45"/>
  <c r="B1" i="46"/>
  <c r="B1" i="3"/>
  <c r="H14" i="8"/>
  <c r="E23" i="52" l="1"/>
  <c r="H61" i="32"/>
  <c r="H60" i="32"/>
  <c r="H61" i="33"/>
  <c r="H60" i="33"/>
  <c r="H61" i="34"/>
  <c r="H60" i="34"/>
  <c r="H61" i="26"/>
  <c r="H60" i="26"/>
  <c r="H61" i="35"/>
  <c r="H60" i="35"/>
  <c r="H61" i="36"/>
  <c r="H60" i="36"/>
  <c r="H61" i="37"/>
  <c r="H60" i="37"/>
  <c r="H61" i="38"/>
  <c r="H60" i="38"/>
  <c r="H61" i="39"/>
  <c r="H60" i="39"/>
  <c r="H61" i="42"/>
  <c r="H60" i="42"/>
  <c r="H61" i="43"/>
  <c r="H60" i="43"/>
  <c r="H61" i="44"/>
  <c r="H60" i="44"/>
  <c r="H61" i="45"/>
  <c r="H60" i="45"/>
  <c r="H61" i="46"/>
  <c r="H60" i="46"/>
  <c r="H61" i="31"/>
  <c r="H60" i="31"/>
  <c r="P21" i="40"/>
  <c r="O21" i="40"/>
  <c r="N21" i="40"/>
  <c r="M21" i="40"/>
  <c r="P27" i="40"/>
  <c r="O27" i="40"/>
  <c r="N27" i="40"/>
  <c r="M27" i="40"/>
  <c r="P33" i="40"/>
  <c r="O33" i="40"/>
  <c r="N33" i="40"/>
  <c r="M33" i="40"/>
  <c r="P39" i="40"/>
  <c r="O39" i="40"/>
  <c r="N39" i="40"/>
  <c r="M39" i="40"/>
  <c r="P45" i="40"/>
  <c r="O45" i="40"/>
  <c r="N45" i="40"/>
  <c r="M45" i="40"/>
  <c r="P51" i="40"/>
  <c r="O51" i="40"/>
  <c r="N51" i="40"/>
  <c r="M51" i="40"/>
  <c r="P57" i="40"/>
  <c r="O57" i="40"/>
  <c r="N57" i="40"/>
  <c r="M57" i="40"/>
  <c r="P63" i="40"/>
  <c r="O63" i="40"/>
  <c r="N63" i="40"/>
  <c r="M63" i="40"/>
  <c r="P69" i="40"/>
  <c r="O69" i="40"/>
  <c r="N69" i="40"/>
  <c r="M69" i="40"/>
  <c r="P75" i="40"/>
  <c r="O75" i="40"/>
  <c r="N75" i="40"/>
  <c r="M75" i="40"/>
  <c r="P81" i="40"/>
  <c r="O81" i="40"/>
  <c r="N81" i="40"/>
  <c r="M81" i="40"/>
  <c r="P87" i="40"/>
  <c r="O87" i="40"/>
  <c r="N87" i="40"/>
  <c r="M87" i="40"/>
  <c r="P93" i="40"/>
  <c r="O93" i="40"/>
  <c r="N93" i="40"/>
  <c r="M93" i="40"/>
  <c r="P99" i="40"/>
  <c r="O99" i="40"/>
  <c r="N99" i="40"/>
  <c r="M99" i="40"/>
  <c r="L99" i="40"/>
  <c r="L93" i="40"/>
  <c r="L87" i="40"/>
  <c r="L81" i="40"/>
  <c r="L75" i="40"/>
  <c r="L69" i="40"/>
  <c r="L63" i="40"/>
  <c r="L57" i="40"/>
  <c r="L51" i="40"/>
  <c r="L45" i="40"/>
  <c r="L39" i="40"/>
  <c r="L33" i="40"/>
  <c r="L27" i="40"/>
  <c r="L21" i="40"/>
  <c r="P15" i="40"/>
  <c r="F29" i="52" s="1"/>
  <c r="O15" i="40"/>
  <c r="N15" i="40"/>
  <c r="M15" i="40"/>
  <c r="L15" i="40"/>
  <c r="B1" i="4"/>
  <c r="F29" i="4"/>
  <c r="P9" i="40"/>
  <c r="O9" i="40"/>
  <c r="E29" i="52" s="1"/>
  <c r="N9" i="40"/>
  <c r="D29" i="52" s="1"/>
  <c r="M9" i="40"/>
  <c r="C29" i="52" s="1"/>
  <c r="L9" i="40"/>
  <c r="B29" i="52" s="1"/>
  <c r="G29" i="52" l="1"/>
  <c r="D29" i="4"/>
  <c r="B29" i="4"/>
  <c r="C29" i="4"/>
  <c r="Q33" i="40"/>
  <c r="Q81" i="40"/>
  <c r="E29" i="4"/>
  <c r="Q45" i="40"/>
  <c r="Q15" i="40"/>
  <c r="Q87" i="40"/>
  <c r="Q51" i="40"/>
  <c r="Q75" i="40"/>
  <c r="Q21" i="40"/>
  <c r="Q27" i="40"/>
  <c r="Q39" i="40"/>
  <c r="Q57" i="40"/>
  <c r="Q63" i="40"/>
  <c r="Q69" i="40"/>
  <c r="Q93" i="40"/>
  <c r="Q99" i="40"/>
  <c r="H61" i="3"/>
  <c r="G62" i="3"/>
  <c r="H60" i="3"/>
  <c r="B2" i="40"/>
  <c r="B1" i="40"/>
  <c r="G29" i="4" l="1"/>
  <c r="Q9" i="40"/>
  <c r="U19" i="40"/>
  <c r="B2" i="4"/>
  <c r="B2" i="8" s="1"/>
  <c r="B2" i="34" l="1"/>
  <c r="B2" i="26"/>
  <c r="B2" i="44"/>
  <c r="B2" i="32"/>
  <c r="B2" i="33"/>
  <c r="B2" i="43"/>
  <c r="B2" i="35"/>
  <c r="B2" i="45"/>
  <c r="B2" i="36"/>
  <c r="B2" i="46"/>
  <c r="B2" i="31"/>
  <c r="B2" i="39"/>
  <c r="B2" i="42"/>
  <c r="B2" i="37"/>
  <c r="B2" i="3"/>
  <c r="B2" i="38"/>
  <c r="H12" i="8"/>
  <c r="M8" i="40"/>
  <c r="N8" i="40"/>
  <c r="O8" i="40"/>
  <c r="P8" i="40"/>
  <c r="L8" i="40"/>
  <c r="M7" i="40"/>
  <c r="N7" i="40"/>
  <c r="O7" i="40"/>
  <c r="P7" i="40"/>
  <c r="L7" i="40"/>
  <c r="M6" i="40"/>
  <c r="N6" i="40"/>
  <c r="O6" i="40"/>
  <c r="P6" i="40"/>
  <c r="L6" i="40"/>
  <c r="H54" i="3"/>
  <c r="Q7" i="40" s="1"/>
  <c r="H53" i="3"/>
  <c r="Q6" i="40" s="1"/>
  <c r="M98" i="40"/>
  <c r="N98" i="40"/>
  <c r="O98" i="40"/>
  <c r="P98" i="40"/>
  <c r="L98" i="40"/>
  <c r="M97" i="40"/>
  <c r="N97" i="40"/>
  <c r="O97" i="40"/>
  <c r="P97" i="40"/>
  <c r="L97" i="40"/>
  <c r="M96" i="40"/>
  <c r="N96" i="40"/>
  <c r="O96" i="40"/>
  <c r="P96" i="40"/>
  <c r="L96" i="40"/>
  <c r="M95" i="40"/>
  <c r="N95" i="40"/>
  <c r="O95" i="40"/>
  <c r="P95" i="40"/>
  <c r="L95" i="40"/>
  <c r="M92" i="40"/>
  <c r="N92" i="40"/>
  <c r="O92" i="40"/>
  <c r="P92" i="40"/>
  <c r="L92" i="40"/>
  <c r="M91" i="40"/>
  <c r="N91" i="40"/>
  <c r="O91" i="40"/>
  <c r="P91" i="40"/>
  <c r="L91" i="40"/>
  <c r="M90" i="40"/>
  <c r="N90" i="40"/>
  <c r="O90" i="40"/>
  <c r="P90" i="40"/>
  <c r="L90" i="40"/>
  <c r="M89" i="40"/>
  <c r="N89" i="40"/>
  <c r="O89" i="40"/>
  <c r="P89" i="40"/>
  <c r="L89" i="40"/>
  <c r="M86" i="40"/>
  <c r="N86" i="40"/>
  <c r="O86" i="40"/>
  <c r="P86" i="40"/>
  <c r="L86" i="40"/>
  <c r="M85" i="40"/>
  <c r="N85" i="40"/>
  <c r="O85" i="40"/>
  <c r="P85" i="40"/>
  <c r="L85" i="40"/>
  <c r="M84" i="40"/>
  <c r="N84" i="40"/>
  <c r="O84" i="40"/>
  <c r="P84" i="40"/>
  <c r="L84" i="40"/>
  <c r="M83" i="40"/>
  <c r="N83" i="40"/>
  <c r="O83" i="40"/>
  <c r="P83" i="40"/>
  <c r="L83" i="40"/>
  <c r="M80" i="40"/>
  <c r="N80" i="40"/>
  <c r="O80" i="40"/>
  <c r="P80" i="40"/>
  <c r="L80" i="40"/>
  <c r="M79" i="40"/>
  <c r="N79" i="40"/>
  <c r="O79" i="40"/>
  <c r="P79" i="40"/>
  <c r="L79" i="40"/>
  <c r="M78" i="40"/>
  <c r="N78" i="40"/>
  <c r="O78" i="40"/>
  <c r="P78" i="40"/>
  <c r="L78" i="40"/>
  <c r="M77" i="40"/>
  <c r="N77" i="40"/>
  <c r="O77" i="40"/>
  <c r="P77" i="40"/>
  <c r="L77" i="40"/>
  <c r="M74" i="40"/>
  <c r="N74" i="40"/>
  <c r="O74" i="40"/>
  <c r="P74" i="40"/>
  <c r="L74" i="40"/>
  <c r="M73" i="40"/>
  <c r="N73" i="40"/>
  <c r="O73" i="40"/>
  <c r="P73" i="40"/>
  <c r="L73" i="40"/>
  <c r="M72" i="40"/>
  <c r="N72" i="40"/>
  <c r="O72" i="40"/>
  <c r="P72" i="40"/>
  <c r="L72" i="40"/>
  <c r="M71" i="40"/>
  <c r="N71" i="40"/>
  <c r="O71" i="40"/>
  <c r="P71" i="40"/>
  <c r="L71" i="40"/>
  <c r="F9" i="46"/>
  <c r="C9" i="46"/>
  <c r="B9" i="46"/>
  <c r="B95" i="40" s="1"/>
  <c r="A9" i="46"/>
  <c r="A95" i="40" s="1"/>
  <c r="A94" i="40" s="1"/>
  <c r="F9" i="45"/>
  <c r="C9" i="45"/>
  <c r="C89" i="40" s="1"/>
  <c r="J88" i="40" s="1"/>
  <c r="J89" i="40" s="1"/>
  <c r="J90" i="40" s="1"/>
  <c r="J91" i="40" s="1"/>
  <c r="J92" i="40" s="1"/>
  <c r="J93" i="40" s="1"/>
  <c r="B9" i="45"/>
  <c r="B89" i="40" s="1"/>
  <c r="A9" i="45"/>
  <c r="A89" i="40" s="1"/>
  <c r="A88" i="40" s="1"/>
  <c r="F9" i="44"/>
  <c r="C9" i="44"/>
  <c r="J9" i="44" s="1"/>
  <c r="B9" i="44"/>
  <c r="B83" i="40" s="1"/>
  <c r="A9" i="44"/>
  <c r="A83" i="40" s="1"/>
  <c r="A82" i="40" s="1"/>
  <c r="F9" i="43"/>
  <c r="C9" i="43"/>
  <c r="J9" i="43" s="1"/>
  <c r="B9" i="43"/>
  <c r="B77" i="40" s="1"/>
  <c r="A9" i="43"/>
  <c r="A77" i="40" s="1"/>
  <c r="A76" i="40" s="1"/>
  <c r="F9" i="42"/>
  <c r="C9" i="42"/>
  <c r="J9" i="42" s="1"/>
  <c r="B9" i="42"/>
  <c r="B71" i="40" s="1"/>
  <c r="A9" i="42"/>
  <c r="A71" i="40" s="1"/>
  <c r="A70" i="40" s="1"/>
  <c r="G57" i="46"/>
  <c r="G62" i="46" s="1"/>
  <c r="F57" i="46"/>
  <c r="F62" i="46" s="1"/>
  <c r="E57" i="46"/>
  <c r="E62" i="46" s="1"/>
  <c r="D57" i="46"/>
  <c r="D62" i="46" s="1"/>
  <c r="C57" i="46"/>
  <c r="C62" i="46" s="1"/>
  <c r="H56" i="46"/>
  <c r="Q98" i="40" s="1"/>
  <c r="H55" i="46"/>
  <c r="Q95" i="40" s="1"/>
  <c r="H54" i="46"/>
  <c r="Q97" i="40" s="1"/>
  <c r="H53" i="46"/>
  <c r="H52" i="46"/>
  <c r="G46" i="46"/>
  <c r="F46" i="46"/>
  <c r="E46" i="46"/>
  <c r="D46" i="46"/>
  <c r="C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G31" i="46"/>
  <c r="F31" i="46"/>
  <c r="E31" i="46"/>
  <c r="D31" i="46"/>
  <c r="C31" i="46"/>
  <c r="H30" i="46"/>
  <c r="H29" i="46"/>
  <c r="H28" i="46"/>
  <c r="G25" i="46"/>
  <c r="G48" i="46" s="1"/>
  <c r="H95" i="40" s="1"/>
  <c r="F25" i="46"/>
  <c r="E25" i="46"/>
  <c r="D25" i="46"/>
  <c r="C25" i="46"/>
  <c r="H24" i="46"/>
  <c r="H23" i="46"/>
  <c r="H22" i="46"/>
  <c r="H21" i="46"/>
  <c r="H20" i="46"/>
  <c r="H19" i="46"/>
  <c r="H18" i="46"/>
  <c r="H17" i="46"/>
  <c r="H16" i="46"/>
  <c r="G13" i="46"/>
  <c r="F13" i="46"/>
  <c r="E13" i="46"/>
  <c r="D13" i="46"/>
  <c r="C13" i="46"/>
  <c r="G57" i="45"/>
  <c r="G62" i="45" s="1"/>
  <c r="F57" i="45"/>
  <c r="F62" i="45" s="1"/>
  <c r="E57" i="45"/>
  <c r="E62" i="45" s="1"/>
  <c r="D57" i="45"/>
  <c r="D62" i="45" s="1"/>
  <c r="C57" i="45"/>
  <c r="C62" i="45" s="1"/>
  <c r="H56" i="45"/>
  <c r="Q92" i="40" s="1"/>
  <c r="H55" i="45"/>
  <c r="Q89" i="40" s="1"/>
  <c r="H54" i="45"/>
  <c r="H53" i="45"/>
  <c r="Q90" i="40" s="1"/>
  <c r="G46" i="45"/>
  <c r="F46" i="45"/>
  <c r="E46" i="45"/>
  <c r="D46" i="45"/>
  <c r="C46" i="45"/>
  <c r="H45" i="45"/>
  <c r="H44" i="45"/>
  <c r="H43" i="45"/>
  <c r="H42" i="45"/>
  <c r="H41" i="45"/>
  <c r="H40" i="45"/>
  <c r="H39" i="45"/>
  <c r="H38" i="45"/>
  <c r="H37" i="45"/>
  <c r="H36" i="45"/>
  <c r="H35" i="45"/>
  <c r="H34" i="45"/>
  <c r="H33" i="45"/>
  <c r="H52" i="45" s="1"/>
  <c r="G31" i="45"/>
  <c r="F31" i="45"/>
  <c r="E31" i="45"/>
  <c r="D31" i="45"/>
  <c r="C31" i="45"/>
  <c r="H30" i="45"/>
  <c r="H29" i="45"/>
  <c r="H28" i="45"/>
  <c r="G25" i="45"/>
  <c r="F25" i="45"/>
  <c r="E25" i="45"/>
  <c r="E48" i="45" s="1"/>
  <c r="F89" i="40" s="1"/>
  <c r="D25" i="45"/>
  <c r="C25" i="45"/>
  <c r="H24" i="45"/>
  <c r="H23" i="45"/>
  <c r="H22" i="45"/>
  <c r="H21" i="45"/>
  <c r="H20" i="45"/>
  <c r="H19" i="45"/>
  <c r="H18" i="45"/>
  <c r="H17" i="45"/>
  <c r="H16" i="45"/>
  <c r="G13" i="45"/>
  <c r="F13" i="45"/>
  <c r="E13" i="45"/>
  <c r="D13" i="45"/>
  <c r="C13" i="45"/>
  <c r="G57" i="44"/>
  <c r="G62" i="44" s="1"/>
  <c r="F57" i="44"/>
  <c r="F62" i="44" s="1"/>
  <c r="E57" i="44"/>
  <c r="E62" i="44" s="1"/>
  <c r="D57" i="44"/>
  <c r="D62" i="44" s="1"/>
  <c r="C57" i="44"/>
  <c r="C62" i="44" s="1"/>
  <c r="H56" i="44"/>
  <c r="Q86" i="40" s="1"/>
  <c r="H55" i="44"/>
  <c r="Q83" i="40" s="1"/>
  <c r="H54" i="44"/>
  <c r="Q85" i="40" s="1"/>
  <c r="H53" i="44"/>
  <c r="Q84" i="40" s="1"/>
  <c r="G46" i="44"/>
  <c r="F46" i="44"/>
  <c r="E46" i="44"/>
  <c r="D46" i="44"/>
  <c r="C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52" i="44" s="1"/>
  <c r="G31" i="44"/>
  <c r="F31" i="44"/>
  <c r="E31" i="44"/>
  <c r="D31" i="44"/>
  <c r="C31" i="44"/>
  <c r="H30" i="44"/>
  <c r="H29" i="44"/>
  <c r="H28" i="44"/>
  <c r="G25" i="44"/>
  <c r="F25" i="44"/>
  <c r="E25" i="44"/>
  <c r="D25" i="44"/>
  <c r="C25" i="44"/>
  <c r="H24" i="44"/>
  <c r="H23" i="44"/>
  <c r="H22" i="44"/>
  <c r="H21" i="44"/>
  <c r="H20" i="44"/>
  <c r="H19" i="44"/>
  <c r="H18" i="44"/>
  <c r="H17" i="44"/>
  <c r="H16" i="44"/>
  <c r="G13" i="44"/>
  <c r="F13" i="44"/>
  <c r="E13" i="44"/>
  <c r="D13" i="44"/>
  <c r="C13" i="44"/>
  <c r="G57" i="43"/>
  <c r="G62" i="43" s="1"/>
  <c r="F57" i="43"/>
  <c r="F62" i="43" s="1"/>
  <c r="E57" i="43"/>
  <c r="E62" i="43" s="1"/>
  <c r="D57" i="43"/>
  <c r="D62" i="43" s="1"/>
  <c r="C57" i="43"/>
  <c r="C62" i="43" s="1"/>
  <c r="H56" i="43"/>
  <c r="Q80" i="40" s="1"/>
  <c r="H55" i="43"/>
  <c r="Q77" i="40" s="1"/>
  <c r="H54" i="43"/>
  <c r="H53" i="43"/>
  <c r="Q78" i="40" s="1"/>
  <c r="G46" i="43"/>
  <c r="F46" i="43"/>
  <c r="E46" i="43"/>
  <c r="D46" i="43"/>
  <c r="C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52" i="43" s="1"/>
  <c r="G31" i="43"/>
  <c r="F31" i="43"/>
  <c r="E31" i="43"/>
  <c r="D31" i="43"/>
  <c r="C31" i="43"/>
  <c r="H30" i="43"/>
  <c r="H29" i="43"/>
  <c r="H28" i="43"/>
  <c r="G25" i="43"/>
  <c r="F25" i="43"/>
  <c r="E25" i="43"/>
  <c r="D25" i="43"/>
  <c r="C25" i="43"/>
  <c r="H24" i="43"/>
  <c r="H23" i="43"/>
  <c r="H22" i="43"/>
  <c r="H21" i="43"/>
  <c r="H20" i="43"/>
  <c r="H19" i="43"/>
  <c r="H18" i="43"/>
  <c r="H17" i="43"/>
  <c r="H16" i="43"/>
  <c r="G13" i="43"/>
  <c r="F13" i="43"/>
  <c r="E13" i="43"/>
  <c r="D13" i="43"/>
  <c r="C13" i="43"/>
  <c r="G57" i="42"/>
  <c r="G62" i="42" s="1"/>
  <c r="F57" i="42"/>
  <c r="F62" i="42" s="1"/>
  <c r="E57" i="42"/>
  <c r="E62" i="42" s="1"/>
  <c r="D57" i="42"/>
  <c r="D62" i="42" s="1"/>
  <c r="C57" i="42"/>
  <c r="C62" i="42" s="1"/>
  <c r="H56" i="42"/>
  <c r="Q74" i="40" s="1"/>
  <c r="H55" i="42"/>
  <c r="Q71" i="40" s="1"/>
  <c r="H54" i="42"/>
  <c r="Q73" i="40" s="1"/>
  <c r="H53" i="42"/>
  <c r="Q72" i="40" s="1"/>
  <c r="G46" i="42"/>
  <c r="F46" i="42"/>
  <c r="E46" i="42"/>
  <c r="D46" i="42"/>
  <c r="C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52" i="42" s="1"/>
  <c r="G31" i="42"/>
  <c r="F31" i="42"/>
  <c r="E31" i="42"/>
  <c r="D31" i="42"/>
  <c r="C31" i="42"/>
  <c r="H30" i="42"/>
  <c r="H29" i="42"/>
  <c r="H28" i="42"/>
  <c r="G25" i="42"/>
  <c r="F25" i="42"/>
  <c r="E25" i="42"/>
  <c r="D25" i="42"/>
  <c r="C25" i="42"/>
  <c r="H24" i="42"/>
  <c r="H23" i="42"/>
  <c r="H22" i="42"/>
  <c r="H21" i="42"/>
  <c r="H20" i="42"/>
  <c r="H19" i="42"/>
  <c r="H18" i="42"/>
  <c r="H17" i="42"/>
  <c r="H16" i="42"/>
  <c r="G13" i="42"/>
  <c r="F13" i="42"/>
  <c r="E13" i="42"/>
  <c r="D13" i="42"/>
  <c r="C13" i="42"/>
  <c r="E27" i="42" l="1"/>
  <c r="E33" i="42" s="1"/>
  <c r="E52" i="42" s="1"/>
  <c r="E60" i="42"/>
  <c r="F27" i="42"/>
  <c r="F33" i="42" s="1"/>
  <c r="F52" i="42" s="1"/>
  <c r="F60" i="42"/>
  <c r="D27" i="45"/>
  <c r="D33" i="45" s="1"/>
  <c r="D52" i="45" s="1"/>
  <c r="D60" i="45"/>
  <c r="F27" i="46"/>
  <c r="F33" i="46" s="1"/>
  <c r="F52" i="46" s="1"/>
  <c r="F60" i="46"/>
  <c r="E27" i="46"/>
  <c r="E33" i="46" s="1"/>
  <c r="E52" i="46" s="1"/>
  <c r="E60" i="46"/>
  <c r="G27" i="42"/>
  <c r="G33" i="42" s="1"/>
  <c r="G52" i="42" s="1"/>
  <c r="G60" i="42"/>
  <c r="C27" i="44"/>
  <c r="C33" i="44" s="1"/>
  <c r="C52" i="44" s="1"/>
  <c r="C60" i="44"/>
  <c r="E27" i="45"/>
  <c r="E33" i="45" s="1"/>
  <c r="E52" i="45" s="1"/>
  <c r="E60" i="45"/>
  <c r="G27" i="46"/>
  <c r="G33" i="46" s="1"/>
  <c r="G52" i="46" s="1"/>
  <c r="G60" i="46"/>
  <c r="F27" i="43"/>
  <c r="F33" i="43" s="1"/>
  <c r="F52" i="43" s="1"/>
  <c r="F60" i="43"/>
  <c r="D27" i="44"/>
  <c r="D33" i="44" s="1"/>
  <c r="D52" i="44" s="1"/>
  <c r="D60" i="44"/>
  <c r="C27" i="45"/>
  <c r="C33" i="45" s="1"/>
  <c r="C52" i="45" s="1"/>
  <c r="C60" i="45"/>
  <c r="C27" i="43"/>
  <c r="C33" i="43" s="1"/>
  <c r="C52" i="43" s="1"/>
  <c r="C60" i="43"/>
  <c r="E27" i="44"/>
  <c r="E33" i="44" s="1"/>
  <c r="E52" i="44" s="1"/>
  <c r="E60" i="44"/>
  <c r="G27" i="45"/>
  <c r="G33" i="45" s="1"/>
  <c r="G52" i="45" s="1"/>
  <c r="G60" i="45"/>
  <c r="F27" i="45"/>
  <c r="F33" i="45" s="1"/>
  <c r="F52" i="45" s="1"/>
  <c r="F60" i="45"/>
  <c r="D27" i="43"/>
  <c r="D33" i="43" s="1"/>
  <c r="D52" i="43" s="1"/>
  <c r="D60" i="43"/>
  <c r="F27" i="44"/>
  <c r="F33" i="44" s="1"/>
  <c r="F52" i="44" s="1"/>
  <c r="F60" i="44"/>
  <c r="D27" i="42"/>
  <c r="D33" i="42" s="1"/>
  <c r="D52" i="42" s="1"/>
  <c r="D60" i="42"/>
  <c r="D27" i="46"/>
  <c r="D33" i="46" s="1"/>
  <c r="D52" i="46" s="1"/>
  <c r="D60" i="46"/>
  <c r="G27" i="43"/>
  <c r="G33" i="43" s="1"/>
  <c r="G52" i="43" s="1"/>
  <c r="G60" i="43"/>
  <c r="C27" i="42"/>
  <c r="C33" i="42" s="1"/>
  <c r="C52" i="42" s="1"/>
  <c r="C60" i="42"/>
  <c r="E27" i="43"/>
  <c r="E33" i="43" s="1"/>
  <c r="E52" i="43" s="1"/>
  <c r="E60" i="43"/>
  <c r="G27" i="44"/>
  <c r="G33" i="44" s="1"/>
  <c r="G52" i="44" s="1"/>
  <c r="G60" i="44"/>
  <c r="C27" i="46"/>
  <c r="C33" i="46" s="1"/>
  <c r="C52" i="46" s="1"/>
  <c r="C60" i="46"/>
  <c r="B82" i="40"/>
  <c r="B84" i="40"/>
  <c r="B85" i="40" s="1"/>
  <c r="B86" i="40" s="1"/>
  <c r="B87" i="40" s="1"/>
  <c r="B94" i="40"/>
  <c r="B96" i="40"/>
  <c r="B97" i="40" s="1"/>
  <c r="B98" i="40" s="1"/>
  <c r="B99" i="40" s="1"/>
  <c r="B70" i="40"/>
  <c r="B72" i="40"/>
  <c r="B73" i="40" s="1"/>
  <c r="B74" i="40" s="1"/>
  <c r="B75" i="40" s="1"/>
  <c r="B76" i="40"/>
  <c r="B78" i="40"/>
  <c r="B79" i="40" s="1"/>
  <c r="B80" i="40" s="1"/>
  <c r="B81" i="40" s="1"/>
  <c r="B88" i="40"/>
  <c r="B90" i="40"/>
  <c r="B91" i="40" s="1"/>
  <c r="B92" i="40" s="1"/>
  <c r="B93" i="40" s="1"/>
  <c r="D48" i="44"/>
  <c r="E83" i="40" s="1"/>
  <c r="D48" i="42"/>
  <c r="E71" i="40" s="1"/>
  <c r="E48" i="46"/>
  <c r="F95" i="40" s="1"/>
  <c r="D48" i="46"/>
  <c r="E95" i="40" s="1"/>
  <c r="E48" i="44"/>
  <c r="F83" i="40" s="1"/>
  <c r="H46" i="45"/>
  <c r="C48" i="46"/>
  <c r="D95" i="40" s="1"/>
  <c r="D48" i="45"/>
  <c r="E89" i="40" s="1"/>
  <c r="H57" i="45"/>
  <c r="H62" i="45" s="1"/>
  <c r="J62" i="45" s="1"/>
  <c r="F48" i="43"/>
  <c r="G77" i="40" s="1"/>
  <c r="F48" i="44"/>
  <c r="G83" i="40" s="1"/>
  <c r="G48" i="43"/>
  <c r="H77" i="40" s="1"/>
  <c r="F48" i="46"/>
  <c r="G95" i="40" s="1"/>
  <c r="H25" i="44"/>
  <c r="C48" i="45"/>
  <c r="D89" i="40" s="1"/>
  <c r="E48" i="42"/>
  <c r="F71" i="40" s="1"/>
  <c r="H57" i="43"/>
  <c r="H62" i="43" s="1"/>
  <c r="J62" i="43" s="1"/>
  <c r="D48" i="43"/>
  <c r="E77" i="40" s="1"/>
  <c r="C48" i="42"/>
  <c r="D71" i="40" s="1"/>
  <c r="G48" i="44"/>
  <c r="H83" i="40" s="1"/>
  <c r="H31" i="45"/>
  <c r="H31" i="44"/>
  <c r="F48" i="45"/>
  <c r="G89" i="40" s="1"/>
  <c r="H25" i="46"/>
  <c r="H57" i="46"/>
  <c r="H62" i="46" s="1"/>
  <c r="J62" i="46" s="1"/>
  <c r="G48" i="45"/>
  <c r="H89" i="40" s="1"/>
  <c r="Q96" i="40"/>
  <c r="E48" i="43"/>
  <c r="F77" i="40" s="1"/>
  <c r="F48" i="42"/>
  <c r="G71" i="40" s="1"/>
  <c r="H31" i="43"/>
  <c r="H46" i="44"/>
  <c r="H48" i="44" s="1"/>
  <c r="H31" i="46"/>
  <c r="C48" i="43"/>
  <c r="D77" i="40" s="1"/>
  <c r="G48" i="42"/>
  <c r="H71" i="40" s="1"/>
  <c r="C48" i="44"/>
  <c r="D83" i="40" s="1"/>
  <c r="H31" i="42"/>
  <c r="H46" i="43"/>
  <c r="H46" i="46"/>
  <c r="H46" i="42"/>
  <c r="H25" i="43"/>
  <c r="H57" i="44"/>
  <c r="H62" i="44" s="1"/>
  <c r="J62" i="44" s="1"/>
  <c r="Q79" i="40"/>
  <c r="Q91" i="40"/>
  <c r="H25" i="45"/>
  <c r="J9" i="45"/>
  <c r="C71" i="40"/>
  <c r="J70" i="40" s="1"/>
  <c r="J71" i="40" s="1"/>
  <c r="J72" i="40" s="1"/>
  <c r="J73" i="40" s="1"/>
  <c r="J74" i="40" s="1"/>
  <c r="J75" i="40" s="1"/>
  <c r="C77" i="40"/>
  <c r="J76" i="40" s="1"/>
  <c r="J77" i="40" s="1"/>
  <c r="J78" i="40" s="1"/>
  <c r="J79" i="40" s="1"/>
  <c r="J80" i="40" s="1"/>
  <c r="J81" i="40" s="1"/>
  <c r="C83" i="40"/>
  <c r="J82" i="40" s="1"/>
  <c r="J83" i="40" s="1"/>
  <c r="J84" i="40" s="1"/>
  <c r="J85" i="40" s="1"/>
  <c r="J86" i="40" s="1"/>
  <c r="J87" i="40" s="1"/>
  <c r="C95" i="40"/>
  <c r="J94" i="40" s="1"/>
  <c r="J95" i="40" s="1"/>
  <c r="J96" i="40" s="1"/>
  <c r="J97" i="40" s="1"/>
  <c r="J98" i="40" s="1"/>
  <c r="J99" i="40" s="1"/>
  <c r="H57" i="42"/>
  <c r="H62" i="42" s="1"/>
  <c r="J62" i="42" s="1"/>
  <c r="H25" i="42"/>
  <c r="J9" i="46"/>
  <c r="C25" i="37"/>
  <c r="D25" i="37"/>
  <c r="E25" i="37"/>
  <c r="F25" i="37"/>
  <c r="G25" i="37"/>
  <c r="C9" i="3"/>
  <c r="H10" i="8"/>
  <c r="H11" i="8"/>
  <c r="H27" i="8"/>
  <c r="D57" i="3"/>
  <c r="D62" i="3" s="1"/>
  <c r="E57" i="3"/>
  <c r="E62" i="3" s="1"/>
  <c r="F57" i="3"/>
  <c r="F62" i="3" s="1"/>
  <c r="C57" i="3"/>
  <c r="C62" i="3" s="1"/>
  <c r="G57" i="39"/>
  <c r="G62" i="39" s="1"/>
  <c r="F57" i="39"/>
  <c r="F62" i="39" s="1"/>
  <c r="E57" i="39"/>
  <c r="E62" i="39" s="1"/>
  <c r="D57" i="39"/>
  <c r="D62" i="39" s="1"/>
  <c r="C57" i="39"/>
  <c r="C62" i="39" s="1"/>
  <c r="G57" i="38"/>
  <c r="G62" i="38" s="1"/>
  <c r="F57" i="38"/>
  <c r="F62" i="38" s="1"/>
  <c r="E57" i="38"/>
  <c r="E62" i="38" s="1"/>
  <c r="D57" i="38"/>
  <c r="D62" i="38" s="1"/>
  <c r="C57" i="38"/>
  <c r="C62" i="38" s="1"/>
  <c r="G57" i="37"/>
  <c r="G62" i="37" s="1"/>
  <c r="F57" i="37"/>
  <c r="F62" i="37" s="1"/>
  <c r="E57" i="37"/>
  <c r="E62" i="37" s="1"/>
  <c r="D57" i="37"/>
  <c r="D62" i="37" s="1"/>
  <c r="C57" i="37"/>
  <c r="C62" i="37" s="1"/>
  <c r="G57" i="36"/>
  <c r="G62" i="36" s="1"/>
  <c r="F57" i="36"/>
  <c r="F62" i="36" s="1"/>
  <c r="E57" i="36"/>
  <c r="E62" i="36" s="1"/>
  <c r="D57" i="36"/>
  <c r="D62" i="36" s="1"/>
  <c r="C57" i="36"/>
  <c r="C62" i="36" s="1"/>
  <c r="G57" i="35"/>
  <c r="G62" i="35" s="1"/>
  <c r="F57" i="35"/>
  <c r="F62" i="35" s="1"/>
  <c r="E57" i="35"/>
  <c r="E62" i="35" s="1"/>
  <c r="D57" i="35"/>
  <c r="D62" i="35" s="1"/>
  <c r="C57" i="35"/>
  <c r="C62" i="35" s="1"/>
  <c r="G57" i="26"/>
  <c r="G62" i="26" s="1"/>
  <c r="F57" i="26"/>
  <c r="F62" i="26" s="1"/>
  <c r="E57" i="26"/>
  <c r="E62" i="26" s="1"/>
  <c r="D57" i="26"/>
  <c r="D62" i="26" s="1"/>
  <c r="C57" i="26"/>
  <c r="C62" i="26" s="1"/>
  <c r="G57" i="34"/>
  <c r="G62" i="34" s="1"/>
  <c r="F57" i="34"/>
  <c r="F62" i="34" s="1"/>
  <c r="E57" i="34"/>
  <c r="E62" i="34" s="1"/>
  <c r="D57" i="34"/>
  <c r="D62" i="34" s="1"/>
  <c r="C57" i="34"/>
  <c r="C62" i="34" s="1"/>
  <c r="G57" i="33"/>
  <c r="G62" i="33" s="1"/>
  <c r="F57" i="33"/>
  <c r="F62" i="33" s="1"/>
  <c r="E57" i="33"/>
  <c r="E62" i="33" s="1"/>
  <c r="D57" i="33"/>
  <c r="D62" i="33" s="1"/>
  <c r="C57" i="33"/>
  <c r="C62" i="33" s="1"/>
  <c r="G57" i="32"/>
  <c r="G62" i="32" s="1"/>
  <c r="F57" i="32"/>
  <c r="F62" i="32" s="1"/>
  <c r="E57" i="32"/>
  <c r="E62" i="32" s="1"/>
  <c r="D57" i="32"/>
  <c r="D62" i="32" s="1"/>
  <c r="C57" i="32"/>
  <c r="C62" i="32" s="1"/>
  <c r="C57" i="31"/>
  <c r="C62" i="31" s="1"/>
  <c r="D57" i="31"/>
  <c r="D62" i="31" s="1"/>
  <c r="E57" i="31"/>
  <c r="E62" i="31" s="1"/>
  <c r="F57" i="31"/>
  <c r="F62" i="31" s="1"/>
  <c r="G57" i="31"/>
  <c r="G62" i="31" s="1"/>
  <c r="C17" i="8"/>
  <c r="B19" i="4" l="1"/>
  <c r="B19" i="52"/>
  <c r="H48" i="46"/>
  <c r="H48" i="42"/>
  <c r="I71" i="40" s="1"/>
  <c r="I83" i="40"/>
  <c r="I95" i="40"/>
  <c r="H48" i="43"/>
  <c r="H48" i="45"/>
  <c r="B9" i="3"/>
  <c r="I77" i="40" l="1"/>
  <c r="I89" i="40"/>
  <c r="H29" i="34"/>
  <c r="H30" i="34"/>
  <c r="H28" i="34"/>
  <c r="H29" i="33"/>
  <c r="H30" i="33"/>
  <c r="H28" i="33"/>
  <c r="H29" i="32"/>
  <c r="H30" i="32"/>
  <c r="H28" i="32"/>
  <c r="H29" i="31"/>
  <c r="H30" i="31"/>
  <c r="H28" i="31"/>
  <c r="L66" i="40"/>
  <c r="M66" i="40"/>
  <c r="N66" i="40"/>
  <c r="O66" i="40"/>
  <c r="P66" i="40"/>
  <c r="L67" i="40"/>
  <c r="M67" i="40"/>
  <c r="N67" i="40"/>
  <c r="O67" i="40"/>
  <c r="P67" i="40"/>
  <c r="L68" i="40"/>
  <c r="M68" i="40"/>
  <c r="N68" i="40"/>
  <c r="O68" i="40"/>
  <c r="P68" i="40"/>
  <c r="M65" i="40"/>
  <c r="N65" i="40"/>
  <c r="O65" i="40"/>
  <c r="P65" i="40"/>
  <c r="H33" i="26"/>
  <c r="H52" i="26" s="1"/>
  <c r="H33" i="35"/>
  <c r="H52" i="35" s="1"/>
  <c r="H33" i="36"/>
  <c r="H52" i="36" s="1"/>
  <c r="H33" i="37"/>
  <c r="H52" i="37" s="1"/>
  <c r="H33" i="38"/>
  <c r="H52" i="38" s="1"/>
  <c r="H33" i="39"/>
  <c r="H52" i="39" s="1"/>
  <c r="L60" i="40"/>
  <c r="L65" i="40"/>
  <c r="H56" i="39"/>
  <c r="Q68" i="40" s="1"/>
  <c r="H54" i="39"/>
  <c r="Q67" i="40" s="1"/>
  <c r="H53" i="39"/>
  <c r="Q66" i="40" s="1"/>
  <c r="H55" i="39"/>
  <c r="M60" i="40"/>
  <c r="N60" i="40"/>
  <c r="O60" i="40"/>
  <c r="P60" i="40"/>
  <c r="L61" i="40"/>
  <c r="M61" i="40"/>
  <c r="N61" i="40"/>
  <c r="O61" i="40"/>
  <c r="P61" i="40"/>
  <c r="L62" i="40"/>
  <c r="M62" i="40"/>
  <c r="N62" i="40"/>
  <c r="O62" i="40"/>
  <c r="P62" i="40"/>
  <c r="M59" i="40"/>
  <c r="N59" i="40"/>
  <c r="O59" i="40"/>
  <c r="P59" i="40"/>
  <c r="L59" i="40"/>
  <c r="H56" i="38"/>
  <c r="Q62" i="40" s="1"/>
  <c r="H54" i="38"/>
  <c r="Q61" i="40" s="1"/>
  <c r="H53" i="38"/>
  <c r="H55" i="38"/>
  <c r="Q59" i="40" s="1"/>
  <c r="L54" i="40"/>
  <c r="M54" i="40"/>
  <c r="N54" i="40"/>
  <c r="O54" i="40"/>
  <c r="P54" i="40"/>
  <c r="L55" i="40"/>
  <c r="M55" i="40"/>
  <c r="N55" i="40"/>
  <c r="O55" i="40"/>
  <c r="P55" i="40"/>
  <c r="L56" i="40"/>
  <c r="M56" i="40"/>
  <c r="N56" i="40"/>
  <c r="O56" i="40"/>
  <c r="P56" i="40"/>
  <c r="M53" i="40"/>
  <c r="N53" i="40"/>
  <c r="O53" i="40"/>
  <c r="P53" i="40"/>
  <c r="L53" i="40"/>
  <c r="H56" i="37"/>
  <c r="Q56" i="40" s="1"/>
  <c r="H54" i="37"/>
  <c r="Q55" i="40" s="1"/>
  <c r="H53" i="37"/>
  <c r="H55" i="37"/>
  <c r="Q53" i="40" s="1"/>
  <c r="L48" i="40"/>
  <c r="M48" i="40"/>
  <c r="N48" i="40"/>
  <c r="O48" i="40"/>
  <c r="P48" i="40"/>
  <c r="L49" i="40"/>
  <c r="M49" i="40"/>
  <c r="N49" i="40"/>
  <c r="O49" i="40"/>
  <c r="P49" i="40"/>
  <c r="L50" i="40"/>
  <c r="M50" i="40"/>
  <c r="N50" i="40"/>
  <c r="O50" i="40"/>
  <c r="P50" i="40"/>
  <c r="M47" i="40"/>
  <c r="N47" i="40"/>
  <c r="O47" i="40"/>
  <c r="P47" i="40"/>
  <c r="L47" i="40"/>
  <c r="H56" i="36"/>
  <c r="Q50" i="40" s="1"/>
  <c r="H54" i="36"/>
  <c r="Q49" i="40" s="1"/>
  <c r="H53" i="36"/>
  <c r="H55" i="36"/>
  <c r="Q47" i="40" s="1"/>
  <c r="L42" i="40"/>
  <c r="M42" i="40"/>
  <c r="N42" i="40"/>
  <c r="O42" i="40"/>
  <c r="P42" i="40"/>
  <c r="L43" i="40"/>
  <c r="M43" i="40"/>
  <c r="N43" i="40"/>
  <c r="O43" i="40"/>
  <c r="P43" i="40"/>
  <c r="L44" i="40"/>
  <c r="M44" i="40"/>
  <c r="N44" i="40"/>
  <c r="O44" i="40"/>
  <c r="P44" i="40"/>
  <c r="M41" i="40"/>
  <c r="N41" i="40"/>
  <c r="O41" i="40"/>
  <c r="P41" i="40"/>
  <c r="L41" i="40"/>
  <c r="H56" i="35"/>
  <c r="Q44" i="40" s="1"/>
  <c r="H54" i="35"/>
  <c r="Q43" i="40" s="1"/>
  <c r="H53" i="35"/>
  <c r="H55" i="35"/>
  <c r="L36" i="40"/>
  <c r="M36" i="40"/>
  <c r="N36" i="40"/>
  <c r="O36" i="40"/>
  <c r="P36" i="40"/>
  <c r="L37" i="40"/>
  <c r="M37" i="40"/>
  <c r="N37" i="40"/>
  <c r="O37" i="40"/>
  <c r="P37" i="40"/>
  <c r="L38" i="40"/>
  <c r="M38" i="40"/>
  <c r="N38" i="40"/>
  <c r="O38" i="40"/>
  <c r="P38" i="40"/>
  <c r="M35" i="40"/>
  <c r="N35" i="40"/>
  <c r="O35" i="40"/>
  <c r="P35" i="40"/>
  <c r="L35" i="40"/>
  <c r="H56" i="26"/>
  <c r="Q38" i="40" s="1"/>
  <c r="H54" i="26"/>
  <c r="Q37" i="40" s="1"/>
  <c r="H53" i="26"/>
  <c r="H55" i="26"/>
  <c r="Q35" i="40" s="1"/>
  <c r="G33" i="8"/>
  <c r="F33" i="8"/>
  <c r="E33" i="8"/>
  <c r="D33" i="8"/>
  <c r="C33" i="8"/>
  <c r="H32" i="8"/>
  <c r="H31" i="8"/>
  <c r="H30" i="8"/>
  <c r="H29" i="8"/>
  <c r="H28" i="8"/>
  <c r="L30" i="40"/>
  <c r="M30" i="40"/>
  <c r="N30" i="40"/>
  <c r="O30" i="40"/>
  <c r="P30" i="40"/>
  <c r="L31" i="40"/>
  <c r="M31" i="40"/>
  <c r="N31" i="40"/>
  <c r="O31" i="40"/>
  <c r="P31" i="40"/>
  <c r="L32" i="40"/>
  <c r="M32" i="40"/>
  <c r="N32" i="40"/>
  <c r="O32" i="40"/>
  <c r="P32" i="40"/>
  <c r="M29" i="40"/>
  <c r="N29" i="40"/>
  <c r="O29" i="40"/>
  <c r="P29" i="40"/>
  <c r="L29" i="40"/>
  <c r="H56" i="34"/>
  <c r="H54" i="34"/>
  <c r="Q31" i="40" s="1"/>
  <c r="H53" i="34"/>
  <c r="H55" i="34"/>
  <c r="Q29" i="40" s="1"/>
  <c r="H52" i="34"/>
  <c r="L24" i="40"/>
  <c r="M24" i="40"/>
  <c r="N24" i="40"/>
  <c r="O24" i="40"/>
  <c r="P24" i="40"/>
  <c r="L25" i="40"/>
  <c r="M25" i="40"/>
  <c r="N25" i="40"/>
  <c r="O25" i="40"/>
  <c r="P25" i="40"/>
  <c r="L26" i="40"/>
  <c r="M26" i="40"/>
  <c r="N26" i="40"/>
  <c r="O26" i="40"/>
  <c r="P26" i="40"/>
  <c r="M23" i="40"/>
  <c r="N23" i="40"/>
  <c r="O23" i="40"/>
  <c r="P23" i="40"/>
  <c r="L23" i="40"/>
  <c r="H56" i="33"/>
  <c r="Q26" i="40" s="1"/>
  <c r="H54" i="33"/>
  <c r="H53" i="33"/>
  <c r="Q24" i="40" s="1"/>
  <c r="H55" i="33"/>
  <c r="H52" i="33"/>
  <c r="L18" i="40"/>
  <c r="M18" i="40"/>
  <c r="N18" i="40"/>
  <c r="O18" i="40"/>
  <c r="P18" i="40"/>
  <c r="L19" i="40"/>
  <c r="M19" i="40"/>
  <c r="N19" i="40"/>
  <c r="O19" i="40"/>
  <c r="P19" i="40"/>
  <c r="L20" i="40"/>
  <c r="M20" i="40"/>
  <c r="N20" i="40"/>
  <c r="O20" i="40"/>
  <c r="P20" i="40"/>
  <c r="M17" i="40"/>
  <c r="N17" i="40"/>
  <c r="O17" i="40"/>
  <c r="P17" i="40"/>
  <c r="L17" i="40"/>
  <c r="H56" i="32"/>
  <c r="H54" i="32"/>
  <c r="H53" i="32"/>
  <c r="H55" i="32"/>
  <c r="H52" i="32"/>
  <c r="L12" i="40"/>
  <c r="B25" i="52" s="1"/>
  <c r="M12" i="40"/>
  <c r="C25" i="52" s="1"/>
  <c r="N12" i="40"/>
  <c r="D25" i="52" s="1"/>
  <c r="O12" i="40"/>
  <c r="P12" i="40"/>
  <c r="F25" i="52" s="1"/>
  <c r="L13" i="40"/>
  <c r="B24" i="52" s="1"/>
  <c r="M13" i="40"/>
  <c r="C24" i="52" s="1"/>
  <c r="C26" i="52" s="1"/>
  <c r="N13" i="40"/>
  <c r="D24" i="52" s="1"/>
  <c r="O13" i="40"/>
  <c r="E24" i="52" s="1"/>
  <c r="P13" i="40"/>
  <c r="F24" i="52" s="1"/>
  <c r="L14" i="40"/>
  <c r="M14" i="40"/>
  <c r="N14" i="40"/>
  <c r="O14" i="40"/>
  <c r="P14" i="40"/>
  <c r="M11" i="40"/>
  <c r="N11" i="40"/>
  <c r="O11" i="40"/>
  <c r="P11" i="40"/>
  <c r="L11" i="40"/>
  <c r="H56" i="31"/>
  <c r="H54" i="31"/>
  <c r="H53" i="31"/>
  <c r="H55" i="31"/>
  <c r="H52" i="31"/>
  <c r="M5" i="40"/>
  <c r="N5" i="40"/>
  <c r="O5" i="40"/>
  <c r="P5" i="40"/>
  <c r="L5" i="40"/>
  <c r="A5" i="40"/>
  <c r="H55" i="3"/>
  <c r="H52" i="3"/>
  <c r="F9" i="39"/>
  <c r="C9" i="39"/>
  <c r="C65" i="40" s="1"/>
  <c r="J64" i="40" s="1"/>
  <c r="J65" i="40" s="1"/>
  <c r="J66" i="40" s="1"/>
  <c r="J67" i="40" s="1"/>
  <c r="J68" i="40" s="1"/>
  <c r="J69" i="40" s="1"/>
  <c r="B9" i="39"/>
  <c r="B65" i="40" s="1"/>
  <c r="A9" i="39"/>
  <c r="A65" i="40" s="1"/>
  <c r="A64" i="40" s="1"/>
  <c r="F9" i="38"/>
  <c r="C9" i="38"/>
  <c r="J9" i="38" s="1"/>
  <c r="B9" i="38"/>
  <c r="B59" i="40" s="1"/>
  <c r="A9" i="38"/>
  <c r="A59" i="40" s="1"/>
  <c r="A58" i="40" s="1"/>
  <c r="F9" i="37"/>
  <c r="C9" i="37"/>
  <c r="C53" i="40" s="1"/>
  <c r="J52" i="40" s="1"/>
  <c r="J53" i="40" s="1"/>
  <c r="J54" i="40" s="1"/>
  <c r="J55" i="40" s="1"/>
  <c r="J56" i="40" s="1"/>
  <c r="J57" i="40" s="1"/>
  <c r="B9" i="37"/>
  <c r="B53" i="40" s="1"/>
  <c r="A9" i="37"/>
  <c r="A53" i="40" s="1"/>
  <c r="A52" i="40" s="1"/>
  <c r="F9" i="36"/>
  <c r="C9" i="36"/>
  <c r="C47" i="40" s="1"/>
  <c r="J46" i="40" s="1"/>
  <c r="J47" i="40" s="1"/>
  <c r="J48" i="40" s="1"/>
  <c r="J49" i="40" s="1"/>
  <c r="J50" i="40" s="1"/>
  <c r="J51" i="40" s="1"/>
  <c r="B9" i="36"/>
  <c r="B47" i="40" s="1"/>
  <c r="A9" i="36"/>
  <c r="A47" i="40" s="1"/>
  <c r="A46" i="40" s="1"/>
  <c r="F9" i="35"/>
  <c r="C9" i="35"/>
  <c r="C41" i="40" s="1"/>
  <c r="J40" i="40" s="1"/>
  <c r="J41" i="40" s="1"/>
  <c r="J42" i="40" s="1"/>
  <c r="J43" i="40" s="1"/>
  <c r="J44" i="40" s="1"/>
  <c r="J45" i="40" s="1"/>
  <c r="B9" i="35"/>
  <c r="B41" i="40" s="1"/>
  <c r="A9" i="35"/>
  <c r="A41" i="40" s="1"/>
  <c r="A40" i="40" s="1"/>
  <c r="F9" i="26"/>
  <c r="C9" i="26"/>
  <c r="J9" i="26" s="1"/>
  <c r="B9" i="26"/>
  <c r="B35" i="40" s="1"/>
  <c r="A9" i="26"/>
  <c r="A35" i="40" s="1"/>
  <c r="A34" i="40" s="1"/>
  <c r="F9" i="34"/>
  <c r="C9" i="34"/>
  <c r="B9" i="34"/>
  <c r="B29" i="40" s="1"/>
  <c r="A9" i="34"/>
  <c r="A29" i="40" s="1"/>
  <c r="A28" i="40" s="1"/>
  <c r="F9" i="33"/>
  <c r="C9" i="33"/>
  <c r="C23" i="40" s="1"/>
  <c r="J22" i="40" s="1"/>
  <c r="J23" i="40" s="1"/>
  <c r="J24" i="40" s="1"/>
  <c r="J25" i="40" s="1"/>
  <c r="J26" i="40" s="1"/>
  <c r="J27" i="40" s="1"/>
  <c r="B9" i="33"/>
  <c r="B23" i="40" s="1"/>
  <c r="A9" i="33"/>
  <c r="A23" i="40" s="1"/>
  <c r="A22" i="40" s="1"/>
  <c r="F9" i="32"/>
  <c r="C9" i="32"/>
  <c r="J9" i="32" s="1"/>
  <c r="B9" i="32"/>
  <c r="B17" i="40" s="1"/>
  <c r="A9" i="32"/>
  <c r="A17" i="40" s="1"/>
  <c r="A16" i="40" s="1"/>
  <c r="F9" i="31"/>
  <c r="C9" i="31"/>
  <c r="B9" i="31"/>
  <c r="B11" i="40" s="1"/>
  <c r="A9" i="31"/>
  <c r="A11" i="40" s="1"/>
  <c r="A10" i="40" s="1"/>
  <c r="F9" i="3"/>
  <c r="B5" i="40"/>
  <c r="B6" i="40" s="1"/>
  <c r="B7" i="40" s="1"/>
  <c r="B8" i="40" s="1"/>
  <c r="B9" i="40" s="1"/>
  <c r="C5" i="40"/>
  <c r="G46" i="39"/>
  <c r="F46" i="39"/>
  <c r="E46" i="39"/>
  <c r="D46" i="39"/>
  <c r="C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G31" i="39"/>
  <c r="F31" i="39"/>
  <c r="E31" i="39"/>
  <c r="D31" i="39"/>
  <c r="C31" i="39"/>
  <c r="H30" i="39"/>
  <c r="H29" i="39"/>
  <c r="H28" i="39"/>
  <c r="G25" i="39"/>
  <c r="F25" i="39"/>
  <c r="E25" i="39"/>
  <c r="D25" i="39"/>
  <c r="C25" i="39"/>
  <c r="H24" i="39"/>
  <c r="H23" i="39"/>
  <c r="H22" i="39"/>
  <c r="H21" i="39"/>
  <c r="H20" i="39"/>
  <c r="H19" i="39"/>
  <c r="H18" i="39"/>
  <c r="H17" i="39"/>
  <c r="H16" i="39"/>
  <c r="G13" i="39"/>
  <c r="G60" i="39" s="1"/>
  <c r="F13" i="39"/>
  <c r="E13" i="39"/>
  <c r="D13" i="39"/>
  <c r="C13" i="39"/>
  <c r="G46" i="38"/>
  <c r="F46" i="38"/>
  <c r="E46" i="38"/>
  <c r="D46" i="38"/>
  <c r="C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G31" i="38"/>
  <c r="F31" i="38"/>
  <c r="E31" i="38"/>
  <c r="D31" i="38"/>
  <c r="C31" i="38"/>
  <c r="H30" i="38"/>
  <c r="H29" i="38"/>
  <c r="H28" i="38"/>
  <c r="G25" i="38"/>
  <c r="F25" i="38"/>
  <c r="E25" i="38"/>
  <c r="D25" i="38"/>
  <c r="C25" i="38"/>
  <c r="H24" i="38"/>
  <c r="H23" i="38"/>
  <c r="H22" i="38"/>
  <c r="H21" i="38"/>
  <c r="H20" i="38"/>
  <c r="H19" i="38"/>
  <c r="H18" i="38"/>
  <c r="H17" i="38"/>
  <c r="H16" i="38"/>
  <c r="G13" i="38"/>
  <c r="G60" i="38" s="1"/>
  <c r="F13" i="38"/>
  <c r="E13" i="38"/>
  <c r="D13" i="38"/>
  <c r="C13" i="38"/>
  <c r="G46" i="37"/>
  <c r="F46" i="37"/>
  <c r="E46" i="37"/>
  <c r="D46" i="37"/>
  <c r="C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G31" i="37"/>
  <c r="F31" i="37"/>
  <c r="E31" i="37"/>
  <c r="D31" i="37"/>
  <c r="C31" i="37"/>
  <c r="H30" i="37"/>
  <c r="H29" i="37"/>
  <c r="H28" i="37"/>
  <c r="H24" i="37"/>
  <c r="H23" i="37"/>
  <c r="H22" i="37"/>
  <c r="H21" i="37"/>
  <c r="H20" i="37"/>
  <c r="H19" i="37"/>
  <c r="H18" i="37"/>
  <c r="H17" i="37"/>
  <c r="H16" i="37"/>
  <c r="G13" i="37"/>
  <c r="G60" i="37" s="1"/>
  <c r="F13" i="37"/>
  <c r="E13" i="37"/>
  <c r="D13" i="37"/>
  <c r="C13" i="37"/>
  <c r="G46" i="36"/>
  <c r="F46" i="36"/>
  <c r="E46" i="36"/>
  <c r="D46" i="36"/>
  <c r="C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G31" i="36"/>
  <c r="F31" i="36"/>
  <c r="E31" i="36"/>
  <c r="D31" i="36"/>
  <c r="C31" i="36"/>
  <c r="H30" i="36"/>
  <c r="H29" i="36"/>
  <c r="H28" i="36"/>
  <c r="G25" i="36"/>
  <c r="F25" i="36"/>
  <c r="E25" i="36"/>
  <c r="D25" i="36"/>
  <c r="C25" i="36"/>
  <c r="H24" i="36"/>
  <c r="H23" i="36"/>
  <c r="H22" i="36"/>
  <c r="H21" i="36"/>
  <c r="H20" i="36"/>
  <c r="H19" i="36"/>
  <c r="H18" i="36"/>
  <c r="H17" i="36"/>
  <c r="H16" i="36"/>
  <c r="G13" i="36"/>
  <c r="G60" i="36" s="1"/>
  <c r="F13" i="36"/>
  <c r="E13" i="36"/>
  <c r="D13" i="36"/>
  <c r="C13" i="36"/>
  <c r="G46" i="35"/>
  <c r="F46" i="35"/>
  <c r="E46" i="35"/>
  <c r="D46" i="35"/>
  <c r="C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G31" i="35"/>
  <c r="F31" i="35"/>
  <c r="E31" i="35"/>
  <c r="D31" i="35"/>
  <c r="C31" i="35"/>
  <c r="H30" i="35"/>
  <c r="H29" i="35"/>
  <c r="H28" i="35"/>
  <c r="G25" i="35"/>
  <c r="F25" i="35"/>
  <c r="E25" i="35"/>
  <c r="D25" i="35"/>
  <c r="C25" i="35"/>
  <c r="H24" i="35"/>
  <c r="H23" i="35"/>
  <c r="H22" i="35"/>
  <c r="H21" i="35"/>
  <c r="H20" i="35"/>
  <c r="H19" i="35"/>
  <c r="H18" i="35"/>
  <c r="H17" i="35"/>
  <c r="H16" i="35"/>
  <c r="G13" i="35"/>
  <c r="G60" i="35" s="1"/>
  <c r="F13" i="35"/>
  <c r="E13" i="35"/>
  <c r="D13" i="35"/>
  <c r="C13" i="35"/>
  <c r="G46" i="34"/>
  <c r="F46" i="34"/>
  <c r="E46" i="34"/>
  <c r="D46" i="34"/>
  <c r="C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G31" i="34"/>
  <c r="F31" i="34"/>
  <c r="E31" i="34"/>
  <c r="D31" i="34"/>
  <c r="C31" i="34"/>
  <c r="G25" i="34"/>
  <c r="E25" i="34"/>
  <c r="D25" i="34"/>
  <c r="C25" i="34"/>
  <c r="H24" i="34"/>
  <c r="F25" i="34"/>
  <c r="H22" i="34"/>
  <c r="H21" i="34"/>
  <c r="H20" i="34"/>
  <c r="H19" i="34"/>
  <c r="H18" i="34"/>
  <c r="H17" i="34"/>
  <c r="G13" i="34"/>
  <c r="F13" i="34"/>
  <c r="E13" i="34"/>
  <c r="D13" i="34"/>
  <c r="C13" i="34"/>
  <c r="G46" i="33"/>
  <c r="F46" i="33"/>
  <c r="E46" i="33"/>
  <c r="D46" i="33"/>
  <c r="C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G31" i="33"/>
  <c r="F31" i="33"/>
  <c r="E31" i="33"/>
  <c r="D31" i="33"/>
  <c r="C31" i="33"/>
  <c r="G25" i="33"/>
  <c r="E25" i="33"/>
  <c r="D25" i="33"/>
  <c r="C25" i="33"/>
  <c r="H24" i="33"/>
  <c r="F25" i="33"/>
  <c r="H22" i="33"/>
  <c r="H21" i="33"/>
  <c r="H20" i="33"/>
  <c r="H19" i="33"/>
  <c r="H18" i="33"/>
  <c r="H17" i="33"/>
  <c r="H16" i="33"/>
  <c r="G13" i="33"/>
  <c r="F13" i="33"/>
  <c r="E13" i="33"/>
  <c r="D13" i="33"/>
  <c r="C13" i="33"/>
  <c r="G46" i="32"/>
  <c r="F46" i="32"/>
  <c r="E46" i="32"/>
  <c r="D46" i="32"/>
  <c r="C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G31" i="32"/>
  <c r="F31" i="32"/>
  <c r="E31" i="32"/>
  <c r="D31" i="32"/>
  <c r="C31" i="32"/>
  <c r="G25" i="32"/>
  <c r="E25" i="32"/>
  <c r="D25" i="32"/>
  <c r="C25" i="32"/>
  <c r="H24" i="32"/>
  <c r="H23" i="32"/>
  <c r="H22" i="32"/>
  <c r="H21" i="32"/>
  <c r="H20" i="32"/>
  <c r="H19" i="32"/>
  <c r="H18" i="32"/>
  <c r="H17" i="32"/>
  <c r="H16" i="32"/>
  <c r="G13" i="32"/>
  <c r="F13" i="32"/>
  <c r="E13" i="32"/>
  <c r="D13" i="32"/>
  <c r="C13" i="32"/>
  <c r="G46" i="31"/>
  <c r="F46" i="31"/>
  <c r="E46" i="31"/>
  <c r="D46" i="31"/>
  <c r="C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G31" i="31"/>
  <c r="F31" i="31"/>
  <c r="E31" i="31"/>
  <c r="D31" i="31"/>
  <c r="C31" i="31"/>
  <c r="G25" i="31"/>
  <c r="E25" i="31"/>
  <c r="D25" i="31"/>
  <c r="C25" i="31"/>
  <c r="H24" i="31"/>
  <c r="F25" i="31"/>
  <c r="H22" i="31"/>
  <c r="H21" i="31"/>
  <c r="H20" i="31"/>
  <c r="H19" i="31"/>
  <c r="H18" i="31"/>
  <c r="H17" i="31"/>
  <c r="H16" i="31"/>
  <c r="G13" i="31"/>
  <c r="F13" i="31"/>
  <c r="E13" i="31"/>
  <c r="D13" i="31"/>
  <c r="C13" i="31"/>
  <c r="E17" i="8"/>
  <c r="F17" i="8"/>
  <c r="G17" i="8"/>
  <c r="D9" i="8"/>
  <c r="D26" i="8" s="1"/>
  <c r="E9" i="8"/>
  <c r="E26" i="8" s="1"/>
  <c r="F9" i="8"/>
  <c r="F26" i="8" s="1"/>
  <c r="G9" i="8"/>
  <c r="G26" i="8" s="1"/>
  <c r="C26" i="8"/>
  <c r="H13" i="8"/>
  <c r="H15" i="8"/>
  <c r="H16" i="8"/>
  <c r="H35" i="26"/>
  <c r="H36" i="26"/>
  <c r="H37" i="26"/>
  <c r="H38" i="26"/>
  <c r="H39" i="26"/>
  <c r="H40" i="26"/>
  <c r="H41" i="26"/>
  <c r="H42" i="26"/>
  <c r="H43" i="26"/>
  <c r="H44" i="26"/>
  <c r="H45" i="26"/>
  <c r="H34" i="26"/>
  <c r="G46" i="26"/>
  <c r="H29" i="26"/>
  <c r="H30" i="26"/>
  <c r="H28" i="26"/>
  <c r="G31" i="26"/>
  <c r="C31" i="26"/>
  <c r="G25" i="26"/>
  <c r="H17" i="26"/>
  <c r="H18" i="26"/>
  <c r="H19" i="26"/>
  <c r="H20" i="26"/>
  <c r="H21" i="26"/>
  <c r="H22" i="26"/>
  <c r="H23" i="26"/>
  <c r="H24" i="26"/>
  <c r="H16" i="26"/>
  <c r="G13" i="26"/>
  <c r="H35" i="3"/>
  <c r="H36" i="3"/>
  <c r="H37" i="3"/>
  <c r="H38" i="3"/>
  <c r="H39" i="3"/>
  <c r="H40" i="3"/>
  <c r="H41" i="3"/>
  <c r="H42" i="3"/>
  <c r="H43" i="3"/>
  <c r="H44" i="3"/>
  <c r="H45" i="3"/>
  <c r="H34" i="3"/>
  <c r="G46" i="3"/>
  <c r="G13" i="3"/>
  <c r="G31" i="3"/>
  <c r="C31" i="3"/>
  <c r="H17" i="3"/>
  <c r="H18" i="3"/>
  <c r="H19" i="3"/>
  <c r="H20" i="3"/>
  <c r="H21" i="3"/>
  <c r="H22" i="3"/>
  <c r="H24" i="3"/>
  <c r="H16" i="3"/>
  <c r="G25" i="3"/>
  <c r="D25" i="26"/>
  <c r="E25" i="26"/>
  <c r="F25" i="26"/>
  <c r="C25" i="26"/>
  <c r="E25" i="3"/>
  <c r="H23" i="3"/>
  <c r="D25" i="3"/>
  <c r="C25" i="3"/>
  <c r="F13" i="26"/>
  <c r="E13" i="26"/>
  <c r="D13" i="26"/>
  <c r="C13" i="26"/>
  <c r="F13" i="3"/>
  <c r="E13" i="3"/>
  <c r="D13" i="3"/>
  <c r="C13" i="3"/>
  <c r="C16" i="4"/>
  <c r="C23" i="4" s="1"/>
  <c r="D16" i="4"/>
  <c r="D23" i="4" s="1"/>
  <c r="E16" i="4"/>
  <c r="E23" i="4" s="1"/>
  <c r="B16" i="4"/>
  <c r="B23" i="4" s="1"/>
  <c r="C11" i="40" l="1"/>
  <c r="E11" i="52" s="1"/>
  <c r="J8" i="31"/>
  <c r="F26" i="52"/>
  <c r="D26" i="52"/>
  <c r="E25" i="4"/>
  <c r="E25" i="52"/>
  <c r="E26" i="52" s="1"/>
  <c r="G24" i="52"/>
  <c r="B26" i="52"/>
  <c r="H37" i="8"/>
  <c r="G37" i="52"/>
  <c r="F20" i="4"/>
  <c r="F20" i="52"/>
  <c r="E20" i="4"/>
  <c r="E20" i="52"/>
  <c r="D20" i="4"/>
  <c r="D20" i="52"/>
  <c r="C20" i="4"/>
  <c r="C20" i="52"/>
  <c r="B20" i="4"/>
  <c r="B20" i="52"/>
  <c r="G20" i="52" s="1"/>
  <c r="D19" i="4"/>
  <c r="D19" i="52"/>
  <c r="E19" i="4"/>
  <c r="E19" i="52"/>
  <c r="F19" i="4"/>
  <c r="F19" i="52"/>
  <c r="U16" i="40"/>
  <c r="G27" i="26"/>
  <c r="G33" i="26" s="1"/>
  <c r="G52" i="26" s="1"/>
  <c r="G60" i="26"/>
  <c r="E27" i="26"/>
  <c r="E33" i="26" s="1"/>
  <c r="E52" i="26" s="1"/>
  <c r="E60" i="26"/>
  <c r="F27" i="36"/>
  <c r="F33" i="36" s="1"/>
  <c r="F52" i="36" s="1"/>
  <c r="F60" i="36"/>
  <c r="C27" i="38"/>
  <c r="C33" i="38" s="1"/>
  <c r="C52" i="38" s="1"/>
  <c r="C60" i="38"/>
  <c r="C27" i="32"/>
  <c r="C33" i="32" s="1"/>
  <c r="C52" i="32" s="1"/>
  <c r="C60" i="32"/>
  <c r="C27" i="33"/>
  <c r="C33" i="33" s="1"/>
  <c r="C52" i="33" s="1"/>
  <c r="C60" i="33"/>
  <c r="C27" i="34"/>
  <c r="C33" i="34" s="1"/>
  <c r="C52" i="34" s="1"/>
  <c r="C60" i="34"/>
  <c r="C27" i="35"/>
  <c r="C33" i="35" s="1"/>
  <c r="C52" i="35" s="1"/>
  <c r="C60" i="35"/>
  <c r="C27" i="37"/>
  <c r="C33" i="37" s="1"/>
  <c r="C52" i="37" s="1"/>
  <c r="C60" i="37"/>
  <c r="D27" i="38"/>
  <c r="D33" i="38" s="1"/>
  <c r="D52" i="38" s="1"/>
  <c r="D60" i="38"/>
  <c r="D27" i="31"/>
  <c r="D33" i="31" s="1"/>
  <c r="D52" i="31" s="1"/>
  <c r="D60" i="31"/>
  <c r="D27" i="32"/>
  <c r="D33" i="32" s="1"/>
  <c r="D52" i="32" s="1"/>
  <c r="D60" i="32"/>
  <c r="D27" i="33"/>
  <c r="D33" i="33" s="1"/>
  <c r="D52" i="33" s="1"/>
  <c r="D60" i="33"/>
  <c r="D27" i="34"/>
  <c r="D33" i="34" s="1"/>
  <c r="D52" i="34" s="1"/>
  <c r="D60" i="34"/>
  <c r="D27" i="35"/>
  <c r="D33" i="35" s="1"/>
  <c r="D52" i="35" s="1"/>
  <c r="D60" i="35"/>
  <c r="D27" i="37"/>
  <c r="D33" i="37" s="1"/>
  <c r="D52" i="37" s="1"/>
  <c r="D60" i="37"/>
  <c r="E27" i="38"/>
  <c r="E33" i="38" s="1"/>
  <c r="E52" i="38" s="1"/>
  <c r="E60" i="38"/>
  <c r="C27" i="31"/>
  <c r="C33" i="31" s="1"/>
  <c r="C52" i="31" s="1"/>
  <c r="C60" i="31"/>
  <c r="E27" i="31"/>
  <c r="E33" i="31" s="1"/>
  <c r="E52" i="31" s="1"/>
  <c r="E60" i="31"/>
  <c r="E27" i="33"/>
  <c r="E33" i="33" s="1"/>
  <c r="E52" i="33" s="1"/>
  <c r="E60" i="33"/>
  <c r="E27" i="34"/>
  <c r="E33" i="34" s="1"/>
  <c r="E52" i="34" s="1"/>
  <c r="E60" i="34"/>
  <c r="E27" i="37"/>
  <c r="E33" i="37" s="1"/>
  <c r="E52" i="37" s="1"/>
  <c r="E60" i="37"/>
  <c r="F27" i="38"/>
  <c r="F33" i="38" s="1"/>
  <c r="F52" i="38" s="1"/>
  <c r="F60" i="38"/>
  <c r="C27" i="26"/>
  <c r="C33" i="26" s="1"/>
  <c r="C52" i="26" s="1"/>
  <c r="C60" i="26"/>
  <c r="F27" i="31"/>
  <c r="F33" i="31" s="1"/>
  <c r="F52" i="31" s="1"/>
  <c r="F60" i="31"/>
  <c r="F27" i="32"/>
  <c r="F33" i="32" s="1"/>
  <c r="F52" i="32" s="1"/>
  <c r="F60" i="32"/>
  <c r="F27" i="33"/>
  <c r="F33" i="33" s="1"/>
  <c r="F52" i="33" s="1"/>
  <c r="F60" i="33"/>
  <c r="F27" i="34"/>
  <c r="F33" i="34" s="1"/>
  <c r="F52" i="34" s="1"/>
  <c r="F60" i="34"/>
  <c r="F27" i="35"/>
  <c r="F33" i="35" s="1"/>
  <c r="F52" i="35" s="1"/>
  <c r="F60" i="35"/>
  <c r="F27" i="37"/>
  <c r="F33" i="37" s="1"/>
  <c r="F52" i="37" s="1"/>
  <c r="F60" i="37"/>
  <c r="C27" i="39"/>
  <c r="C33" i="39" s="1"/>
  <c r="C52" i="39" s="1"/>
  <c r="C60" i="39"/>
  <c r="G37" i="4"/>
  <c r="E27" i="35"/>
  <c r="E33" i="35" s="1"/>
  <c r="E52" i="35" s="1"/>
  <c r="E60" i="35"/>
  <c r="D27" i="26"/>
  <c r="D33" i="26" s="1"/>
  <c r="D52" i="26" s="1"/>
  <c r="D60" i="26"/>
  <c r="G27" i="31"/>
  <c r="G33" i="31" s="1"/>
  <c r="G52" i="31" s="1"/>
  <c r="G60" i="31"/>
  <c r="G27" i="32"/>
  <c r="G33" i="32" s="1"/>
  <c r="G52" i="32" s="1"/>
  <c r="G60" i="32"/>
  <c r="G27" i="33"/>
  <c r="G33" i="33" s="1"/>
  <c r="G52" i="33" s="1"/>
  <c r="G60" i="33"/>
  <c r="G27" i="34"/>
  <c r="G33" i="34" s="1"/>
  <c r="G52" i="34" s="1"/>
  <c r="G60" i="34"/>
  <c r="C27" i="36"/>
  <c r="C33" i="36" s="1"/>
  <c r="C52" i="36" s="1"/>
  <c r="C60" i="36"/>
  <c r="D27" i="39"/>
  <c r="D33" i="39" s="1"/>
  <c r="D52" i="39" s="1"/>
  <c r="D60" i="39"/>
  <c r="F48" i="39"/>
  <c r="G65" i="40" s="1"/>
  <c r="D27" i="36"/>
  <c r="D33" i="36" s="1"/>
  <c r="D52" i="36" s="1"/>
  <c r="D60" i="36"/>
  <c r="E27" i="32"/>
  <c r="E33" i="32" s="1"/>
  <c r="E52" i="32" s="1"/>
  <c r="E60" i="32"/>
  <c r="E27" i="39"/>
  <c r="E33" i="39" s="1"/>
  <c r="E52" i="39" s="1"/>
  <c r="E60" i="39"/>
  <c r="F27" i="26"/>
  <c r="F33" i="26" s="1"/>
  <c r="F52" i="26" s="1"/>
  <c r="F60" i="26"/>
  <c r="E27" i="36"/>
  <c r="E33" i="36" s="1"/>
  <c r="E52" i="36" s="1"/>
  <c r="E60" i="36"/>
  <c r="F27" i="39"/>
  <c r="F33" i="39" s="1"/>
  <c r="F52" i="39" s="1"/>
  <c r="F60" i="39"/>
  <c r="B46" i="40"/>
  <c r="B48" i="40"/>
  <c r="B49" i="40" s="1"/>
  <c r="B50" i="40" s="1"/>
  <c r="B51" i="40" s="1"/>
  <c r="B40" i="40"/>
  <c r="B42" i="40"/>
  <c r="B43" i="40" s="1"/>
  <c r="B44" i="40" s="1"/>
  <c r="B45" i="40" s="1"/>
  <c r="B52" i="40"/>
  <c r="B54" i="40"/>
  <c r="B55" i="40" s="1"/>
  <c r="B56" i="40" s="1"/>
  <c r="B57" i="40" s="1"/>
  <c r="B64" i="40"/>
  <c r="B66" i="40"/>
  <c r="B67" i="40" s="1"/>
  <c r="B68" i="40" s="1"/>
  <c r="B69" i="40" s="1"/>
  <c r="B58" i="40"/>
  <c r="B60" i="40"/>
  <c r="B61" i="40" s="1"/>
  <c r="B62" i="40" s="1"/>
  <c r="B63" i="40" s="1"/>
  <c r="U13" i="40"/>
  <c r="U28" i="40"/>
  <c r="U17" i="40"/>
  <c r="C27" i="3"/>
  <c r="C33" i="3" s="1"/>
  <c r="C52" i="3" s="1"/>
  <c r="C60" i="3"/>
  <c r="D27" i="3"/>
  <c r="D33" i="3" s="1"/>
  <c r="D52" i="3" s="1"/>
  <c r="D60" i="3"/>
  <c r="E27" i="3"/>
  <c r="E33" i="3" s="1"/>
  <c r="E52" i="3" s="1"/>
  <c r="E60" i="3"/>
  <c r="F27" i="3"/>
  <c r="F33" i="3" s="1"/>
  <c r="F52" i="3" s="1"/>
  <c r="F60" i="3"/>
  <c r="G27" i="3"/>
  <c r="G33" i="3" s="1"/>
  <c r="G52" i="3" s="1"/>
  <c r="G60" i="3"/>
  <c r="D48" i="38"/>
  <c r="E59" i="40" s="1"/>
  <c r="D48" i="37"/>
  <c r="E53" i="40" s="1"/>
  <c r="C48" i="34"/>
  <c r="D29" i="40" s="1"/>
  <c r="D48" i="36"/>
  <c r="E47" i="40" s="1"/>
  <c r="B12" i="40"/>
  <c r="B13" i="40" s="1"/>
  <c r="B14" i="40" s="1"/>
  <c r="B15" i="40" s="1"/>
  <c r="B10" i="40"/>
  <c r="B18" i="40"/>
  <c r="B19" i="40" s="1"/>
  <c r="B20" i="40" s="1"/>
  <c r="B21" i="40" s="1"/>
  <c r="B16" i="40"/>
  <c r="B30" i="40"/>
  <c r="B31" i="40" s="1"/>
  <c r="B32" i="40" s="1"/>
  <c r="B33" i="40" s="1"/>
  <c r="B28" i="40"/>
  <c r="B22" i="40"/>
  <c r="B24" i="40"/>
  <c r="B25" i="40" s="1"/>
  <c r="B26" i="40" s="1"/>
  <c r="B27" i="40" s="1"/>
  <c r="B36" i="40"/>
  <c r="B37" i="40" s="1"/>
  <c r="B38" i="40" s="1"/>
  <c r="B39" i="40" s="1"/>
  <c r="B34" i="40"/>
  <c r="Q32" i="40"/>
  <c r="Q23" i="40"/>
  <c r="J10" i="40"/>
  <c r="J11" i="40" s="1"/>
  <c r="J12" i="40" s="1"/>
  <c r="J13" i="40" s="1"/>
  <c r="J14" i="40" s="1"/>
  <c r="E48" i="36"/>
  <c r="F47" i="40" s="1"/>
  <c r="E48" i="35"/>
  <c r="F41" i="40" s="1"/>
  <c r="H46" i="36"/>
  <c r="H31" i="36"/>
  <c r="E48" i="38"/>
  <c r="F59" i="40" s="1"/>
  <c r="C48" i="37"/>
  <c r="D53" i="40" s="1"/>
  <c r="G48" i="26"/>
  <c r="H35" i="40" s="1"/>
  <c r="G48" i="34"/>
  <c r="H29" i="40" s="1"/>
  <c r="H57" i="32"/>
  <c r="H62" i="32" s="1"/>
  <c r="H57" i="31"/>
  <c r="H62" i="31" s="1"/>
  <c r="H31" i="33"/>
  <c r="D48" i="33"/>
  <c r="E23" i="40" s="1"/>
  <c r="Q25" i="40"/>
  <c r="H57" i="33"/>
  <c r="H62" i="33" s="1"/>
  <c r="Q30" i="40"/>
  <c r="H57" i="34"/>
  <c r="H62" i="34" s="1"/>
  <c r="Q36" i="40"/>
  <c r="H57" i="26"/>
  <c r="H62" i="26" s="1"/>
  <c r="J62" i="26" s="1"/>
  <c r="Q42" i="40"/>
  <c r="H57" i="35"/>
  <c r="H62" i="35" s="1"/>
  <c r="J62" i="35" s="1"/>
  <c r="Q48" i="40"/>
  <c r="H57" i="36"/>
  <c r="H62" i="36" s="1"/>
  <c r="J62" i="36" s="1"/>
  <c r="H57" i="37"/>
  <c r="H62" i="37" s="1"/>
  <c r="J62" i="37" s="1"/>
  <c r="Q54" i="40"/>
  <c r="Q60" i="40"/>
  <c r="H57" i="38"/>
  <c r="H62" i="38" s="1"/>
  <c r="J62" i="38" s="1"/>
  <c r="Q65" i="40"/>
  <c r="H57" i="39"/>
  <c r="H62" i="39" s="1"/>
  <c r="J62" i="39" s="1"/>
  <c r="E48" i="39"/>
  <c r="F65" i="40" s="1"/>
  <c r="E48" i="37"/>
  <c r="F53" i="40" s="1"/>
  <c r="G48" i="37"/>
  <c r="H53" i="40" s="1"/>
  <c r="H31" i="37"/>
  <c r="H25" i="36"/>
  <c r="Q41" i="40"/>
  <c r="C48" i="35"/>
  <c r="D41" i="40" s="1"/>
  <c r="G48" i="35"/>
  <c r="H41" i="40" s="1"/>
  <c r="D48" i="34"/>
  <c r="E29" i="40" s="1"/>
  <c r="E48" i="34"/>
  <c r="F29" i="40" s="1"/>
  <c r="H31" i="32"/>
  <c r="U7" i="40" s="1"/>
  <c r="H46" i="32"/>
  <c r="U8" i="40" s="1"/>
  <c r="Q20" i="40"/>
  <c r="G20" i="4"/>
  <c r="H33" i="8"/>
  <c r="J5" i="40"/>
  <c r="J6" i="40" s="1"/>
  <c r="J7" i="40" s="1"/>
  <c r="J8" i="40" s="1"/>
  <c r="E48" i="33"/>
  <c r="F23" i="40" s="1"/>
  <c r="E48" i="32"/>
  <c r="F17" i="40" s="1"/>
  <c r="D48" i="32"/>
  <c r="E17" i="40" s="1"/>
  <c r="J9" i="36"/>
  <c r="J9" i="37"/>
  <c r="J9" i="35"/>
  <c r="H31" i="31"/>
  <c r="C35" i="40"/>
  <c r="J34" i="40" s="1"/>
  <c r="J9" i="34"/>
  <c r="J9" i="33"/>
  <c r="J9" i="31"/>
  <c r="J9" i="39"/>
  <c r="Q18" i="40"/>
  <c r="Q17" i="40"/>
  <c r="Q19" i="40"/>
  <c r="J9" i="3"/>
  <c r="Q12" i="40"/>
  <c r="Q11" i="40"/>
  <c r="Q14" i="40"/>
  <c r="D24" i="4"/>
  <c r="Q13" i="40"/>
  <c r="E24" i="4"/>
  <c r="C17" i="40"/>
  <c r="J16" i="40" s="1"/>
  <c r="J17" i="40" s="1"/>
  <c r="J18" i="40" s="1"/>
  <c r="J19" i="40" s="1"/>
  <c r="J20" i="40" s="1"/>
  <c r="J21" i="40" s="1"/>
  <c r="C29" i="40"/>
  <c r="C59" i="40"/>
  <c r="J58" i="40" s="1"/>
  <c r="J59" i="40" s="1"/>
  <c r="J60" i="40" s="1"/>
  <c r="J61" i="40" s="1"/>
  <c r="J62" i="40" s="1"/>
  <c r="J63" i="40" s="1"/>
  <c r="F24" i="4"/>
  <c r="C48" i="39"/>
  <c r="D65" i="40" s="1"/>
  <c r="G48" i="39"/>
  <c r="H65" i="40" s="1"/>
  <c r="C24" i="4"/>
  <c r="G48" i="33"/>
  <c r="H23" i="40" s="1"/>
  <c r="Q5" i="40"/>
  <c r="H25" i="39"/>
  <c r="D48" i="39"/>
  <c r="E65" i="40" s="1"/>
  <c r="H31" i="39"/>
  <c r="H46" i="39"/>
  <c r="F48" i="38"/>
  <c r="G59" i="40" s="1"/>
  <c r="C48" i="38"/>
  <c r="D59" i="40" s="1"/>
  <c r="G48" i="38"/>
  <c r="H59" i="40" s="1"/>
  <c r="H25" i="38"/>
  <c r="H31" i="38"/>
  <c r="H46" i="38"/>
  <c r="H25" i="37"/>
  <c r="H46" i="37"/>
  <c r="F48" i="37"/>
  <c r="G53" i="40" s="1"/>
  <c r="F48" i="36"/>
  <c r="G47" i="40" s="1"/>
  <c r="C48" i="36"/>
  <c r="D47" i="40" s="1"/>
  <c r="G48" i="36"/>
  <c r="H47" i="40" s="1"/>
  <c r="F48" i="35"/>
  <c r="G41" i="40" s="1"/>
  <c r="H25" i="35"/>
  <c r="D48" i="35"/>
  <c r="E41" i="40" s="1"/>
  <c r="H31" i="35"/>
  <c r="H46" i="35"/>
  <c r="H31" i="34"/>
  <c r="H46" i="34"/>
  <c r="F48" i="34"/>
  <c r="G29" i="40" s="1"/>
  <c r="C48" i="33"/>
  <c r="D23" i="40" s="1"/>
  <c r="F48" i="33"/>
  <c r="G23" i="40" s="1"/>
  <c r="H46" i="33"/>
  <c r="G48" i="32"/>
  <c r="H17" i="40" s="1"/>
  <c r="H25" i="32"/>
  <c r="C48" i="32"/>
  <c r="D17" i="40" s="1"/>
  <c r="C48" i="31"/>
  <c r="D11" i="40" s="1"/>
  <c r="H46" i="31"/>
  <c r="F48" i="31"/>
  <c r="G11" i="40" s="1"/>
  <c r="G48" i="3"/>
  <c r="E48" i="31"/>
  <c r="F11" i="40" s="1"/>
  <c r="D48" i="31"/>
  <c r="E11" i="40" s="1"/>
  <c r="G48" i="31"/>
  <c r="H11" i="40" s="1"/>
  <c r="G27" i="39"/>
  <c r="G33" i="39" s="1"/>
  <c r="G52" i="39" s="1"/>
  <c r="G27" i="38"/>
  <c r="G33" i="38" s="1"/>
  <c r="G52" i="38" s="1"/>
  <c r="G27" i="37"/>
  <c r="G33" i="37" s="1"/>
  <c r="G52" i="37" s="1"/>
  <c r="G27" i="36"/>
  <c r="G33" i="36" s="1"/>
  <c r="G52" i="36" s="1"/>
  <c r="G27" i="35"/>
  <c r="G33" i="35" s="1"/>
  <c r="G52" i="35" s="1"/>
  <c r="H23" i="34"/>
  <c r="H25" i="34" s="1"/>
  <c r="H23" i="33"/>
  <c r="H25" i="33" s="1"/>
  <c r="F25" i="32"/>
  <c r="F48" i="32" s="1"/>
  <c r="G17" i="40" s="1"/>
  <c r="H23" i="31"/>
  <c r="H25" i="31" s="1"/>
  <c r="H17" i="8"/>
  <c r="H25" i="26"/>
  <c r="H46" i="26"/>
  <c r="H31" i="26"/>
  <c r="F25" i="3"/>
  <c r="F46" i="26"/>
  <c r="E46" i="26"/>
  <c r="D46" i="26"/>
  <c r="C46" i="26"/>
  <c r="C48" i="26" s="1"/>
  <c r="D35" i="40" s="1"/>
  <c r="F31" i="26"/>
  <c r="E31" i="26"/>
  <c r="D31" i="26"/>
  <c r="H29" i="3"/>
  <c r="H30" i="3"/>
  <c r="H28" i="3"/>
  <c r="D31" i="3"/>
  <c r="E31" i="3"/>
  <c r="F31" i="3"/>
  <c r="E46" i="3"/>
  <c r="F46" i="3"/>
  <c r="D46" i="3"/>
  <c r="C46" i="3"/>
  <c r="C48" i="3" s="1"/>
  <c r="C11" i="52" l="1"/>
  <c r="G25" i="52"/>
  <c r="G26" i="52"/>
  <c r="B11" i="52"/>
  <c r="D11" i="52"/>
  <c r="F11" i="52"/>
  <c r="J15" i="40"/>
  <c r="D18" i="52"/>
  <c r="B17" i="52"/>
  <c r="E18" i="52"/>
  <c r="C17" i="52"/>
  <c r="F18" i="52"/>
  <c r="C18" i="52"/>
  <c r="D17" i="52"/>
  <c r="E17" i="52"/>
  <c r="H35" i="8"/>
  <c r="D48" i="26"/>
  <c r="E35" i="40" s="1"/>
  <c r="H48" i="36"/>
  <c r="I47" i="40" s="1"/>
  <c r="H48" i="38"/>
  <c r="I59" i="40" s="1"/>
  <c r="E48" i="26"/>
  <c r="F35" i="40" s="1"/>
  <c r="H48" i="32"/>
  <c r="J62" i="32" s="1"/>
  <c r="J28" i="40"/>
  <c r="J29" i="40" s="1"/>
  <c r="J30" i="40" s="1"/>
  <c r="J31" i="40" s="1"/>
  <c r="J32" i="40" s="1"/>
  <c r="D11" i="4"/>
  <c r="B11" i="4"/>
  <c r="E48" i="3"/>
  <c r="F5" i="40" s="1"/>
  <c r="G24" i="4"/>
  <c r="H48" i="33"/>
  <c r="F48" i="26"/>
  <c r="G35" i="40" s="1"/>
  <c r="J35" i="40"/>
  <c r="J36" i="40" s="1"/>
  <c r="J37" i="40" s="1"/>
  <c r="J38" i="40" s="1"/>
  <c r="J39" i="40" s="1"/>
  <c r="H48" i="34"/>
  <c r="G57" i="3"/>
  <c r="F25" i="4"/>
  <c r="F26" i="4" s="1"/>
  <c r="D5" i="40"/>
  <c r="H5" i="40"/>
  <c r="F11" i="4" s="1"/>
  <c r="H48" i="39"/>
  <c r="H48" i="37"/>
  <c r="I53" i="40" s="1"/>
  <c r="H48" i="35"/>
  <c r="H48" i="31"/>
  <c r="J62" i="31" s="1"/>
  <c r="D48" i="3"/>
  <c r="F48" i="3"/>
  <c r="H48" i="26"/>
  <c r="I35" i="40" s="1"/>
  <c r="H31" i="3"/>
  <c r="D21" i="52" l="1"/>
  <c r="D30" i="52" s="1"/>
  <c r="U27" i="40"/>
  <c r="U29" i="40" s="1"/>
  <c r="H38" i="8"/>
  <c r="B12" i="52"/>
  <c r="G11" i="52"/>
  <c r="D12" i="52"/>
  <c r="F12" i="52"/>
  <c r="D27" i="52"/>
  <c r="F17" i="52"/>
  <c r="F21" i="52" s="1"/>
  <c r="B18" i="52"/>
  <c r="G18" i="52" s="1"/>
  <c r="E21" i="52"/>
  <c r="B18" i="4"/>
  <c r="J33" i="40"/>
  <c r="I23" i="40"/>
  <c r="J62" i="33"/>
  <c r="I29" i="40"/>
  <c r="J62" i="34"/>
  <c r="I65" i="40"/>
  <c r="I17" i="40"/>
  <c r="D12" i="4"/>
  <c r="I41" i="40"/>
  <c r="D18" i="4"/>
  <c r="B12" i="4"/>
  <c r="I11" i="40"/>
  <c r="D17" i="4"/>
  <c r="F18" i="4"/>
  <c r="G5" i="40"/>
  <c r="E12" i="52" s="1"/>
  <c r="E13" i="52" s="1"/>
  <c r="D25" i="4"/>
  <c r="E5" i="40"/>
  <c r="C12" i="52" s="1"/>
  <c r="B17" i="4"/>
  <c r="H56" i="3"/>
  <c r="U18" i="40" s="1"/>
  <c r="U20" i="40" s="1"/>
  <c r="F12" i="4"/>
  <c r="F13" i="4" s="1"/>
  <c r="B13" i="52" l="1"/>
  <c r="D13" i="52"/>
  <c r="F13" i="52"/>
  <c r="G12" i="52"/>
  <c r="G13" i="52" s="1"/>
  <c r="C13" i="52"/>
  <c r="F27" i="52"/>
  <c r="F30" i="52"/>
  <c r="E27" i="52"/>
  <c r="E30" i="52"/>
  <c r="G17" i="52"/>
  <c r="B21" i="52"/>
  <c r="B21" i="4"/>
  <c r="D21" i="4"/>
  <c r="Q8" i="40"/>
  <c r="H57" i="3"/>
  <c r="H62" i="3" s="1"/>
  <c r="E11" i="4"/>
  <c r="E12" i="4" s="1"/>
  <c r="E13" i="4" s="1"/>
  <c r="C11" i="4"/>
  <c r="C12" i="4" s="1"/>
  <c r="F17" i="4"/>
  <c r="F21" i="4" s="1"/>
  <c r="E18" i="4"/>
  <c r="E17" i="4"/>
  <c r="C18" i="4"/>
  <c r="C17" i="4"/>
  <c r="E26" i="4"/>
  <c r="C25" i="4"/>
  <c r="B25" i="4"/>
  <c r="D13" i="4"/>
  <c r="B13" i="4"/>
  <c r="D17" i="8"/>
  <c r="I20" i="52" l="1"/>
  <c r="I26" i="52"/>
  <c r="C19" i="4"/>
  <c r="C19" i="52"/>
  <c r="B27" i="52"/>
  <c r="B30" i="52"/>
  <c r="E21" i="4"/>
  <c r="F30" i="4"/>
  <c r="F27" i="4"/>
  <c r="G12" i="4"/>
  <c r="G11" i="4"/>
  <c r="G19" i="4"/>
  <c r="G25" i="4"/>
  <c r="G17" i="4"/>
  <c r="G18" i="4"/>
  <c r="C13" i="4"/>
  <c r="C21" i="52" l="1"/>
  <c r="G19" i="52"/>
  <c r="G21" i="4"/>
  <c r="C21" i="4"/>
  <c r="E30" i="4"/>
  <c r="E27" i="4"/>
  <c r="G36" i="4"/>
  <c r="G38" i="4" s="1"/>
  <c r="G13" i="4"/>
  <c r="B26" i="4"/>
  <c r="B27" i="4" s="1"/>
  <c r="H46" i="3"/>
  <c r="C30" i="52" l="1"/>
  <c r="C27" i="52"/>
  <c r="G21" i="52"/>
  <c r="G32" i="52"/>
  <c r="G36" i="52"/>
  <c r="G38" i="52" s="1"/>
  <c r="I21" i="4"/>
  <c r="B30" i="4"/>
  <c r="H25" i="3"/>
  <c r="U6" i="40" s="1"/>
  <c r="G30" i="52" l="1"/>
  <c r="G34" i="52" s="1"/>
  <c r="G27" i="52"/>
  <c r="I21" i="52"/>
  <c r="H48" i="3"/>
  <c r="J62" i="3" s="1"/>
  <c r="U10" i="40"/>
  <c r="D26" i="4"/>
  <c r="D30" i="4" l="1"/>
  <c r="D27" i="4"/>
  <c r="I5" i="40"/>
  <c r="C26" i="4"/>
  <c r="C27" i="4" l="1"/>
  <c r="C30" i="4"/>
  <c r="G32" i="4" l="1"/>
  <c r="G30" i="4"/>
  <c r="G34" i="4" s="1"/>
  <c r="U22" i="40" l="1"/>
  <c r="W20" i="4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8712F9-CABA-443E-BB98-2EC9820F4139}" keepAlive="1" name="Query - Tabel3" description="Verbinding maken met de query Tabel3 in de werkmap." type="5" refreshedVersion="8" background="1" saveData="1">
    <dbPr connection="Provider=Microsoft.Mashup.OleDb.1;Data Source=$Workbook$;Location=Tabel3;Extended Properties=&quot;&quot;" command="SELECT * FROM [Tabel3]"/>
  </connection>
  <connection id="2" xr16:uid="{7E03F626-9C48-45A2-932D-E048765D1B00}" keepAlive="1" name="Query - Tabel3 (2)" description="Verbinding maken met de query Tabel3 (2) in de werkmap." type="5" refreshedVersion="8" background="1" saveData="1">
    <dbPr connection="Provider=Microsoft.Mashup.OleDb.1;Data Source=$Workbook$;Location=&quot;Tabel3 (2)&quot;;Extended Properties=&quot;&quot;" command="SELECT * FROM [Tabel3 (2)]"/>
  </connection>
</connections>
</file>

<file path=xl/sharedStrings.xml><?xml version="1.0" encoding="utf-8"?>
<sst xmlns="http://schemas.openxmlformats.org/spreadsheetml/2006/main" count="1232" uniqueCount="278">
  <si>
    <t xml:space="preserve"> </t>
  </si>
  <si>
    <t>Totaal</t>
  </si>
  <si>
    <t>TOTAAL excl. BTW</t>
  </si>
  <si>
    <t xml:space="preserve">  </t>
  </si>
  <si>
    <t>totaal</t>
  </si>
  <si>
    <t xml:space="preserve">Samenvatting kosten en financiering </t>
  </si>
  <si>
    <t>Kosten</t>
  </si>
  <si>
    <t>Totaal kosten</t>
  </si>
  <si>
    <t>Financiering</t>
  </si>
  <si>
    <t>Cofinanciering</t>
  </si>
  <si>
    <t>Gevraagde publieke bijdrage</t>
  </si>
  <si>
    <t>Totaal gevraagde publieke bijdrage</t>
  </si>
  <si>
    <t>Totaal financiering</t>
  </si>
  <si>
    <t>Let op: totale kosten en totale financiering zijn aan elkaar gelijk</t>
  </si>
  <si>
    <t>Deze tabel kunt u kopiëren naar het projectvoorstel.</t>
  </si>
  <si>
    <t>Deelnemers</t>
  </si>
  <si>
    <t>Graag in dit tabblad invullen wie de deelnemers zijn en wat de kenmerken zijn van de deelnemers</t>
  </si>
  <si>
    <t>Penvoerder</t>
  </si>
  <si>
    <t>Deelnemer</t>
  </si>
  <si>
    <t>Naam</t>
  </si>
  <si>
    <t>BTW</t>
  </si>
  <si>
    <t>Algemeen</t>
  </si>
  <si>
    <r>
      <rPr>
        <b/>
        <sz val="10"/>
        <rFont val="Verdana"/>
        <family val="2"/>
      </rPr>
      <t>1. Integrale kostensystematiek</t>
    </r>
    <r>
      <rPr>
        <sz val="10"/>
        <rFont val="Verdana"/>
        <family val="2"/>
      </rPr>
      <t xml:space="preserve"> (artikel 12 van het Kaderbesluit Nationale EZ-subsidies) </t>
    </r>
  </si>
  <si>
    <t xml:space="preserve">    Deze methode is vooral geschikt voor grote organisaties die regelmatig subsidie bij RVO aanvragen.</t>
  </si>
  <si>
    <r>
      <rPr>
        <b/>
        <sz val="10"/>
        <rFont val="Verdana"/>
        <family val="2"/>
      </rPr>
      <t>2. Loonkosten + 50% opslag systematiek</t>
    </r>
    <r>
      <rPr>
        <sz val="10"/>
        <rFont val="Verdana"/>
        <family val="2"/>
      </rPr>
      <t>, (artikel 13 van het Kaderbesluit Nationale EZ-subsidies);</t>
    </r>
  </si>
  <si>
    <t xml:space="preserve">    De directe loonkosten van projectmedewerkers wordt opgevoerd en vermeerderd met 50% opslag.</t>
  </si>
  <si>
    <r>
      <rPr>
        <b/>
        <sz val="10"/>
        <rFont val="Verdana"/>
        <family val="2"/>
      </rPr>
      <t>3. Vast uurtarief van €60,00</t>
    </r>
    <r>
      <rPr>
        <sz val="10"/>
        <rFont val="Verdana"/>
        <family val="2"/>
      </rPr>
      <t xml:space="preserve"> (artikel 14 van het Kaderbesluit Nationale EZ-subsidies). </t>
    </r>
  </si>
  <si>
    <t>Let op!</t>
  </si>
  <si>
    <t>Een deelnemer mag slechts één van bovenstaande methodieken gebruiken!</t>
  </si>
  <si>
    <t xml:space="preserve">Voor meer informatie: </t>
  </si>
  <si>
    <t>Niet uitsluitend voor het project aangeschaft</t>
  </si>
  <si>
    <t>Als u de machine of apparatuur niet uitsluitend voor het project heeft aangeschaft, mag u de afschrijfkosten of leasetermijnen alleen meenemen als door u</t>
  </si>
  <si>
    <t>de kosten geen deel uitmaken van het integrale kostentarief.</t>
  </si>
  <si>
    <t>Onder verbruikte materialen worden stoffen verstaan die bestemd zijn voor eenmalig gebruik ten behoeve van het project en na bewerking geen zelfstandige</t>
  </si>
  <si>
    <t>zaak meer zijn. Hulpmiddelen zijn zelfstandige zaken die speciaal voor het project worden aangeschaft, niet langer dan gedurende het project worden gebruikt</t>
  </si>
  <si>
    <t>en na afloop van het project niet meer bruikbaar zijn.</t>
  </si>
  <si>
    <t>Indien een deel van de activiteiten van het project wordt uitbesteed, kunnen de aan derden verschuldigde kosten aan het project worden toegerekend.</t>
  </si>
  <si>
    <t>Let op: Niet subsidiabele kosten</t>
  </si>
  <si>
    <t>De volgende kosten zijn in ieder geval niet subsidiabel:</t>
  </si>
  <si>
    <t>l</t>
  </si>
  <si>
    <t>Kosten accountant om de controleverklaring op te stellen.</t>
  </si>
  <si>
    <t>Kosten voor (administratief) projectmanagement, zoals voortgang monitoring, contracten opstellen tussen samenwerkingspartijen, de voortgangs-</t>
  </si>
  <si>
    <t xml:space="preserve">rapportages voor RVO, planning, budgettering, escaleren naar stuurgroep, projectbesturing, projectbewaking. </t>
  </si>
  <si>
    <t xml:space="preserve">Kosten voor binnenlandse reiskosten. </t>
  </si>
  <si>
    <t xml:space="preserve">Kosten voor kennisverspreidingsactiviteiten, omdat kennisverspreiding niet past binnen de definitie van onderzoek en ontwikkeling. In een aantal </t>
  </si>
  <si>
    <t>TSE-subsidiemodules is onvoldoende kennisverspreiding overigens wel een afwijzingsgrond of een reden om lager te scoren op de rangschikkingscriteria.</t>
  </si>
  <si>
    <t xml:space="preserve">      De IKS methode dient goedgekeurd te zijn door RvO. </t>
  </si>
  <si>
    <t xml:space="preserve">    Directe kosten bestaan uit de direct toerekenbare kosten aan de medewerker die het onderzoek uitvoert zoals bruto salaris, werkgeverslasten, pensioen </t>
  </si>
  <si>
    <t xml:space="preserve">    lasten, bonussen (mist vastgelegd in de arbeidsovereenkomst), etc. </t>
  </si>
  <si>
    <t xml:space="preserve">    De jaarkosten worden door 1650 uren gedeeld om het uurtarief te krijgen</t>
  </si>
  <si>
    <t xml:space="preserve">    Een vast uurtarief van € 60,00 per uur. </t>
  </si>
  <si>
    <t xml:space="preserve">stukken overlegd kunnen worden ter onderbouwing van de hoogte van het tarief. </t>
  </si>
  <si>
    <t>Type organisatie</t>
  </si>
  <si>
    <t>methode uurtarief</t>
  </si>
  <si>
    <t>Grote onderneming</t>
  </si>
  <si>
    <t>MKB (midden en klein bedrijf)</t>
  </si>
  <si>
    <t>Integrale Kosten Systematiek</t>
  </si>
  <si>
    <t>Loonkosten plus 50%</t>
  </si>
  <si>
    <t>kosten exclusief BTW</t>
  </si>
  <si>
    <t>kosten inclusief BTW</t>
  </si>
  <si>
    <t>Uitsluitend voor het project aangeschaft</t>
  </si>
  <si>
    <t xml:space="preserve">De kosten van apparatuur, die u speciaal voor een project of bepaalde subsidiabele activiteiten koopt en gebruikt, voert u als 'kosten derden' op in de </t>
  </si>
  <si>
    <t xml:space="preserve">begroting en bij vaststelling. Het gaat om kosten waarvan de hoogte is aan te tonen op basis van een factuur. Wel moet u voor de bepaling van de </t>
  </si>
  <si>
    <t>subsidiabele kosten de eventuele restwaarde van de apparatuur aftrekken van de aanschafprijs.</t>
  </si>
  <si>
    <t xml:space="preserve">Voor de bepaling van de restwaarde, van speciaal voor een project aangeschafte apparatuur, geldt dat de restwaarde bepaald wordt op basis  van lineaire </t>
  </si>
  <si>
    <t>afschrijving met een (minimale) afschrijvingstermijn van 5 jaar. Dit is een boekhoudkundige restwaarde.</t>
  </si>
  <si>
    <t>https://www.rvo.nl/subsidie-en-financieringswijzer/subsidiespelregels/ministeries/ministerie-van-economische-zaken-en-klimaat</t>
  </si>
  <si>
    <t>Personeelskosten</t>
  </si>
  <si>
    <t>Totaal personeel</t>
  </si>
  <si>
    <t>Omschrijving</t>
  </si>
  <si>
    <t>Overige kosten</t>
  </si>
  <si>
    <t>Totaal overige kosten</t>
  </si>
  <si>
    <t>Totale kosten</t>
  </si>
  <si>
    <t>partner 1</t>
  </si>
  <si>
    <t>Totaal investeringen</t>
  </si>
  <si>
    <t>Investeringen op basis van afschrijving en directe relatie met project</t>
  </si>
  <si>
    <t>Naam Partner van wie de cash komt</t>
  </si>
  <si>
    <t xml:space="preserve">Geef in onderstaande tabel weer welke cash bijdragen door welke partners worden betaald. </t>
  </si>
  <si>
    <t>TO2 uurtarief</t>
  </si>
  <si>
    <t>vast tarief van € 60</t>
  </si>
  <si>
    <r>
      <t xml:space="preserve">Deze tabel vult zich vanuit de andere tabbladen. U hoeft niets in te vullen, </t>
    </r>
    <r>
      <rPr>
        <b/>
        <sz val="11"/>
        <color theme="1"/>
        <rFont val="Calibri"/>
        <family val="2"/>
        <scheme val="minor"/>
      </rPr>
      <t>svp ook niets wijzigen.</t>
    </r>
  </si>
  <si>
    <t xml:space="preserve">in € </t>
  </si>
  <si>
    <t>Waarde in cash bijdrage (€)</t>
  </si>
  <si>
    <t xml:space="preserve">samenwerkingsproject  gebruikelijke en controleerbare methode, die gebaseerd is op bedrijfseconomische grondslagen en normen die in het maatschappelijk </t>
  </si>
  <si>
    <t xml:space="preserve">verkeer als aanvaardbaar worden beschouwd en die de deelnemers aan een samenwerkingsproject stelselmatig toepassen; (artikel 3.2.1 van de regeling nationale </t>
  </si>
  <si>
    <t>EZK subsidies)</t>
  </si>
  <si>
    <t>U vult alleen de witte vakken in. Wilt u rijen toevoegen dan graag op de laatse regel van de categorie gaan staan en een regel erboven toevoegen</t>
  </si>
  <si>
    <t>Totale cash in het project</t>
  </si>
  <si>
    <t>Groen: Voldoet aan de eis van 75% cash bijdrage, rood; voldoet niet aan de  75% cash bijdrage. Vervang in kind door cash</t>
  </si>
  <si>
    <t>Groen: Voldoet aan de eis van minimaal 5% private cash; rood voldoet niet aan deze eis. Zoek meer private cash</t>
  </si>
  <si>
    <t xml:space="preserve">Kosten </t>
  </si>
  <si>
    <t xml:space="preserve">kosten    </t>
  </si>
  <si>
    <t>kosten</t>
  </si>
  <si>
    <t>subsidie aanvrager</t>
  </si>
  <si>
    <t>ja</t>
  </si>
  <si>
    <t>nee</t>
  </si>
  <si>
    <t>financiering</t>
  </si>
  <si>
    <t>PPS toeslag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</si>
  <si>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</si>
  <si>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</si>
  <si>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</si>
  <si>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</si>
  <si>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</si>
  <si>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</si>
  <si>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</si>
  <si>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</si>
  <si>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</si>
  <si>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Financiering van de kosten</t>
  </si>
  <si>
    <t>cash</t>
  </si>
  <si>
    <t>WR capaciteit</t>
  </si>
  <si>
    <t>in kind</t>
  </si>
  <si>
    <t xml:space="preserve">kosten onderzoeksorganisaties </t>
  </si>
  <si>
    <t xml:space="preserve">kosten overige partners </t>
  </si>
  <si>
    <t>In kind bijdrage private partners</t>
  </si>
  <si>
    <t xml:space="preserve">In kind bijdrage publieke partners </t>
  </si>
  <si>
    <t>publiek/privaat</t>
  </si>
  <si>
    <t>Cash bijdrage private partners  (tabel cash)</t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</si>
  <si>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bijdrage per private partner</t>
    </r>
  </si>
  <si>
    <t>voor welke partner is de cash</t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</si>
  <si>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bijdrage per publieke partner</t>
    </r>
  </si>
  <si>
    <t xml:space="preserve">gevraagde WR capaciteit/TO2 bijdrage </t>
  </si>
  <si>
    <t>functie</t>
  </si>
  <si>
    <t>schaal</t>
  </si>
  <si>
    <t>Groen: Kosten en opbrengsten zijn aan elkaar gelijk; rood  kosten en opbrengsten zijn niet aan elkaar gelijk. Check in kind of cash</t>
  </si>
  <si>
    <t>BIJ WR Capaciteit</t>
  </si>
  <si>
    <t>Industrieel onderzoek</t>
  </si>
  <si>
    <t>Experimentele Ontwikkeling</t>
  </si>
  <si>
    <t>Niet-economische activiteiten (IO en EO)</t>
  </si>
  <si>
    <t>Fundamenteel onderzoek</t>
  </si>
  <si>
    <t>MKB verklaring moet worden meegestuurd</t>
  </si>
  <si>
    <t>Brancheorganisatie</t>
  </si>
  <si>
    <t>Overheid</t>
  </si>
  <si>
    <t>anders, publiek</t>
  </si>
  <si>
    <t>anders, privaat</t>
  </si>
  <si>
    <t>onderzoeksorganisatie, publiek</t>
  </si>
  <si>
    <t>onderzoeksorganisatie, privaat</t>
  </si>
  <si>
    <t>innovatieve onderneming</t>
  </si>
  <si>
    <t>(1=publiek, 2=privaat)</t>
  </si>
  <si>
    <t>let op: listbox, kies één van de opties</t>
  </si>
  <si>
    <t>https://www.kia-landbouwwatervoedsel.nl/wp-content/uploads/Q-en-A-pps-call-2024.pdf</t>
  </si>
  <si>
    <t>PPS Innovatie: Definities (rvo.nl)</t>
  </si>
  <si>
    <t>Type organisatie*</t>
  </si>
  <si>
    <t xml:space="preserve">*Voor definities onderzoeksorganisatie en innovatieve onderneming, zie RVO website en KIA-website - veelgestelde vragen: </t>
  </si>
  <si>
    <t>WR/TO2 capaciteit</t>
  </si>
  <si>
    <t>PPS subsidie</t>
  </si>
  <si>
    <t>cash bijdrage</t>
  </si>
  <si>
    <t>in kind bijdrage</t>
  </si>
  <si>
    <t>cash*</t>
  </si>
  <si>
    <t>* Betreft cash bijdrage(n) van consortiumpartners; deze moet tevens zijn opgenomen in tabblad 'cash bijdrage'.</t>
  </si>
  <si>
    <t>in €</t>
  </si>
  <si>
    <t>partner 11</t>
  </si>
  <si>
    <t>partner 12</t>
  </si>
  <si>
    <t>partner 13</t>
  </si>
  <si>
    <t>partner 14</t>
  </si>
  <si>
    <t>partner 15</t>
  </si>
  <si>
    <t xml:space="preserve">kosten </t>
  </si>
  <si>
    <t>Ja</t>
  </si>
  <si>
    <t>Nee</t>
  </si>
  <si>
    <t>BTW plichtig</t>
  </si>
  <si>
    <t>* https://www.rvo.nl/onderwerpen/definities</t>
  </si>
  <si>
    <t>Projectcode:</t>
  </si>
  <si>
    <t>Bij alle tarieven moet een urenadministratie overlegd kunnen worden. Bij een integrale kostensystematiek en loonkosten plus opslag moet ook de onderliggende</t>
  </si>
  <si>
    <t>Uitleg posten Begroting PPS subsidie</t>
  </si>
  <si>
    <t>gevraagde PPS subsidie</t>
  </si>
  <si>
    <t>Totale financiering</t>
  </si>
  <si>
    <t>Uitgaven</t>
  </si>
  <si>
    <t>1. Loonkosten/arbeidskosten</t>
  </si>
  <si>
    <t>2. Afschrijvingskosten van machines en apparatuur</t>
  </si>
  <si>
    <t>3, Materialen en hulpmiddelenTotaal overige kosten</t>
  </si>
  <si>
    <t>Totaal uitgaven</t>
  </si>
  <si>
    <t>Verschil uitgaven / financiering</t>
  </si>
  <si>
    <t>Overige subsidies</t>
  </si>
  <si>
    <t>EU</t>
  </si>
  <si>
    <t>Rijk (WR/TO2 capaciteit)</t>
  </si>
  <si>
    <t>Cash</t>
  </si>
  <si>
    <t>In kind</t>
  </si>
  <si>
    <t>Bijdrage uit het PPS programma TKI Agri&amp;Food</t>
  </si>
  <si>
    <t>Tyoe onderzoek</t>
  </si>
  <si>
    <t>Experimentele ontwikkeling</t>
  </si>
  <si>
    <t>kvk nummer***</t>
  </si>
  <si>
    <t>Verschil kosten -/- financiering</t>
  </si>
  <si>
    <t>Partner</t>
  </si>
  <si>
    <t>Type onderneming</t>
  </si>
  <si>
    <t>Partner nummer</t>
  </si>
  <si>
    <t>Type bijdrage</t>
  </si>
  <si>
    <t>2027</t>
  </si>
  <si>
    <t>2028</t>
  </si>
  <si>
    <t>2029</t>
  </si>
  <si>
    <t>2</t>
  </si>
  <si>
    <t>Jaar 2027</t>
  </si>
  <si>
    <t>Jaar 2028</t>
  </si>
  <si>
    <t>Jaar 2029</t>
  </si>
  <si>
    <t>DIT BLAD LEEG LATEN</t>
  </si>
  <si>
    <t>I50</t>
  </si>
  <si>
    <t>Verschil</t>
  </si>
  <si>
    <t>Cel uit tabbladen</t>
  </si>
  <si>
    <t>Controle</t>
  </si>
  <si>
    <t>Totale cash uit tabblad cash bijdragen</t>
  </si>
  <si>
    <t>Totale cash uit tabbladen partners financiering</t>
  </si>
  <si>
    <t>Totaal cash uit tabbladen partners</t>
  </si>
  <si>
    <t>Verschil cash bijdrage - cash financiering</t>
  </si>
  <si>
    <t>Publieke bijdrage</t>
  </si>
  <si>
    <t>Verdeling PPS-innovatiesubsidie over de partners</t>
  </si>
  <si>
    <t>Tabel voor beschikkingsbrief</t>
  </si>
  <si>
    <t>Totaal cash bijdrage privaat en publiek</t>
  </si>
  <si>
    <t>Projecttitel:</t>
  </si>
  <si>
    <t>Projectnummer:</t>
  </si>
  <si>
    <t>Deze gegevens worden overgenomen op de individuele tabbladen voor de deelnemers</t>
  </si>
  <si>
    <t>Financiering van de subsidiabele kosten</t>
  </si>
  <si>
    <t>Subtotaal financiering</t>
  </si>
  <si>
    <t>Eigen bijdrage partner (financiering die niet meetelt in de verhoudingen publiek privaat)</t>
  </si>
  <si>
    <t>Eigen bijdrage</t>
  </si>
  <si>
    <t>Totale  financiering</t>
  </si>
  <si>
    <t>H25</t>
  </si>
  <si>
    <t>H43</t>
  </si>
  <si>
    <t>Eigen bijdrage deelnemers</t>
  </si>
  <si>
    <t>eigen bijdrage</t>
  </si>
  <si>
    <t>Totale financiering zonder eigen bijdrage</t>
  </si>
  <si>
    <t>invullen als beschikbaar</t>
  </si>
  <si>
    <t>Jaar 2030</t>
  </si>
  <si>
    <t>Jaar 2031</t>
  </si>
  <si>
    <t>2030</t>
  </si>
  <si>
    <t>2031</t>
  </si>
  <si>
    <t>Eigen bijdrage partners (geen cofinanciering)</t>
  </si>
  <si>
    <t>Cash bijdrage publieke partners  (tabel cash)</t>
  </si>
  <si>
    <t>Controles</t>
  </si>
  <si>
    <t>publieke cofinanciering</t>
  </si>
  <si>
    <t>Verschil moet nul zijn</t>
  </si>
  <si>
    <t>H55</t>
  </si>
  <si>
    <t>H56</t>
  </si>
  <si>
    <t>H61</t>
  </si>
  <si>
    <t>H31</t>
  </si>
  <si>
    <t>Verdeling PPS Innovatiesubsidie</t>
  </si>
  <si>
    <t>Naam partner:</t>
  </si>
  <si>
    <t>IBAN:</t>
  </si>
  <si>
    <t>Geef aan welke partner de voorschotten moet ontvangen, inclusief bankrekeningnummer</t>
  </si>
  <si>
    <t>Percentage berekend op de totale kosten minus 'eigen bijdrage partners'</t>
  </si>
  <si>
    <r>
      <t xml:space="preserve">PPS-I subsidie wordt uitsluitend verkregen op </t>
    </r>
    <r>
      <rPr>
        <b/>
        <sz val="10"/>
        <color rgb="FF000000"/>
        <rFont val="Verdana"/>
        <family val="2"/>
      </rPr>
      <t>onderzoek</t>
    </r>
    <r>
      <rPr>
        <sz val="10"/>
        <color rgb="FF000000"/>
        <rFont val="Verdana"/>
        <family val="2"/>
      </rPr>
      <t xml:space="preserve"> in een publiek-private samenwerking</t>
    </r>
  </si>
  <si>
    <t>Personeelskosten WR capaciteit</t>
  </si>
  <si>
    <t>Machines en apparaten die niet uitsluitend voor het project worden gebruikt</t>
  </si>
  <si>
    <t>Machines en apparaten die uitsluitend voor het project worden gebruikt</t>
  </si>
  <si>
    <t>Overige en aan derden verschuldigde kosten</t>
  </si>
  <si>
    <t>Verbruikte materialen en hulpmiddelen</t>
  </si>
  <si>
    <t>Overige aan derden verschuldigde kosten</t>
  </si>
  <si>
    <t>BIJ PPS-Innovatiesubsidie</t>
  </si>
  <si>
    <t>*** verplicht in te vullen voor NL bedrijven, voor internationale bedrijven vul aub registratienummer in</t>
  </si>
  <si>
    <t>Private bijdragen cash en in kind</t>
  </si>
  <si>
    <t>percentage publieke financiering</t>
  </si>
  <si>
    <t>Totaal Cofinanciering</t>
  </si>
  <si>
    <t>percentage cofinanciering</t>
  </si>
  <si>
    <t>Om de tabellen te verversen met de gevens uit het document: ga in het menu naar 'Gegevens' en klik op 'Alles vernieuwen'</t>
  </si>
  <si>
    <t>Bij definitieve indiening én financiering met PPS-Innovatiesubsidie:</t>
  </si>
  <si>
    <t>Personeelskosten - drie manieren van berekenen voor partijen die financiering ontvangen</t>
  </si>
  <si>
    <t>Voor berekenen van de personeelskostn zijn de opties uit het Kaderbesluit van toepassing</t>
  </si>
  <si>
    <t>Personeelskosten voor partijen die geen financiering ontvangen</t>
  </si>
  <si>
    <t xml:space="preserve">Het uurtarief van partijen die geen financiering ontvangen wordt berekend op basis van een voor de deelnemers aan een </t>
  </si>
  <si>
    <t xml:space="preserve">Indien gebruik wordt gemaakt van de WR capaciteit, de WR-LVVN tarieven hanteren. </t>
  </si>
  <si>
    <t>Dit betreft alle (andere) kosten waarvoor u een factuur ontvangt en direct gerelateerd zijn aan de uitvoering van het project. Dit geldt ook voor materialen.</t>
  </si>
  <si>
    <t>een sluitende gebruiksregistratie wordt bijgehouden. De kosten worden dan meegenomen naar evenredigheid van het gebruik ten behoeve van het project,</t>
  </si>
  <si>
    <t xml:space="preserve">gerelateerd aan de normale bezetting. Indien u de integrale kosten systematiek gebruikt dan kunt u hier alleen kosten opvoeren als </t>
  </si>
  <si>
    <t>Overzicht van de maximale steunintensiteit per activiteit</t>
  </si>
  <si>
    <t>Subsidie percentages alleen voor Stichting Wageningen Research</t>
  </si>
  <si>
    <t>** Verplicht in te vullen</t>
  </si>
  <si>
    <t>Maak een keuze</t>
  </si>
  <si>
    <t>Uurtarief niet-financiering ontvangers</t>
  </si>
  <si>
    <t>Totale cash bijdrage in project</t>
  </si>
  <si>
    <t>Cash nog verdelen over deelnemers</t>
  </si>
  <si>
    <t>Totale cash verdeeld over deelnemers</t>
  </si>
  <si>
    <t>In deze tabel vult u de projectkosten in per partner in €, maak onderscheid in personeel, afschrijving en overige kosten</t>
  </si>
  <si>
    <r>
      <t xml:space="preserve">Let op dat de oranje balk is ingevuld met </t>
    </r>
    <r>
      <rPr>
        <b/>
        <sz val="11"/>
        <color theme="1"/>
        <rFont val="Calibri"/>
        <family val="2"/>
        <scheme val="minor"/>
      </rPr>
      <t>TYPE Organisatie</t>
    </r>
    <r>
      <rPr>
        <sz val="11"/>
        <color theme="1"/>
        <rFont val="Calibri"/>
        <family val="2"/>
        <scheme val="minor"/>
      </rPr>
      <t xml:space="preserve"> in het deelnemers tabblad.</t>
    </r>
  </si>
  <si>
    <r>
      <t xml:space="preserve">Let op dat de oranje balk is ingevuld met </t>
    </r>
    <r>
      <rPr>
        <b/>
        <sz val="11"/>
        <color theme="1"/>
        <rFont val="Calibri"/>
        <family val="2"/>
        <scheme val="minor"/>
      </rPr>
      <t>TYPE Organisatie</t>
    </r>
    <r>
      <rPr>
        <sz val="11"/>
        <color theme="1"/>
        <rFont val="Calibri"/>
        <family val="2"/>
        <scheme val="minor"/>
      </rPr>
      <t xml:space="preserve"> in het deelnemers tabblad.</t>
    </r>
  </si>
  <si>
    <t>Type onderzoek</t>
  </si>
  <si>
    <t>BTW plichtig? Ja/nee</t>
  </si>
  <si>
    <t>en geef aan voor welke partner die bijdrage is bestemd</t>
  </si>
  <si>
    <t>Steunintensiteitspercentages voor kennisinstellingen</t>
  </si>
  <si>
    <t>Steunintensiteitspercentages voor innovatieve bedrijven</t>
  </si>
  <si>
    <t>Steunintensiteitspercentages voor MKB</t>
  </si>
  <si>
    <t>Kosten in €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</si>
</sst>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48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.5"/>
      <color theme="1"/>
      <name val="Verdana"/>
      <family val="2"/>
    </font>
    <font>
      <i/>
      <sz val="8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Verdana"/>
      <family val="2"/>
    </font>
    <font>
      <b/>
      <sz val="12"/>
      <color indexed="9"/>
      <name val="Verdana"/>
      <family val="2"/>
    </font>
    <font>
      <sz val="12"/>
      <color indexed="9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u/>
      <sz val="7.5"/>
      <color indexed="12"/>
      <name val="Times New Roman"/>
      <family val="1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b/>
      <u/>
      <sz val="10"/>
      <name val="Verdana"/>
      <family val="2"/>
    </font>
    <font>
      <b/>
      <sz val="12"/>
      <color theme="0"/>
      <name val="Verdana"/>
      <family val="2"/>
    </font>
    <font>
      <sz val="10"/>
      <color indexed="22"/>
      <name val="Wingdings"/>
      <charset val="2"/>
    </font>
    <font>
      <sz val="13"/>
      <name val="Verdana"/>
      <family val="2"/>
    </font>
    <font>
      <sz val="10"/>
      <color rgb="FF3E3E3E"/>
      <name val="Verdana"/>
      <family val="2"/>
    </font>
    <font>
      <b/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8"/>
      <color rgb="FF114476"/>
      <name val="Arial"/>
      <family val="2"/>
    </font>
    <font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i/>
      <sz val="1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Protection="1">
      <protection locked="0"/>
    </xf>
    <xf numFmtId="0" fontId="5" fillId="4" borderId="19" xfId="0" applyFont="1" applyFill="1" applyBorder="1"/>
    <xf numFmtId="0" fontId="6" fillId="0" borderId="0" xfId="0" applyFont="1"/>
    <xf numFmtId="0" fontId="8" fillId="6" borderId="0" xfId="2" applyFont="1" applyFill="1" applyBorder="1" applyAlignment="1" applyProtection="1">
      <alignment horizontal="left" vertical="top"/>
    </xf>
    <xf numFmtId="3" fontId="7" fillId="5" borderId="20" xfId="0" applyNumberFormat="1" applyFont="1" applyFill="1" applyBorder="1"/>
    <xf numFmtId="3" fontId="0" fillId="0" borderId="0" xfId="0" applyNumberFormat="1"/>
    <xf numFmtId="0" fontId="0" fillId="0" borderId="21" xfId="0" applyBorder="1"/>
    <xf numFmtId="0" fontId="2" fillId="2" borderId="4" xfId="0" applyFont="1" applyFill="1" applyBorder="1" applyAlignment="1">
      <alignment vertical="center" wrapText="1"/>
    </xf>
    <xf numFmtId="3" fontId="7" fillId="0" borderId="0" xfId="0" applyNumberFormat="1" applyFont="1"/>
    <xf numFmtId="0" fontId="26" fillId="0" borderId="0" xfId="0" applyFont="1"/>
    <xf numFmtId="0" fontId="6" fillId="10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Font="1" applyProtection="1">
      <protection hidden="1"/>
    </xf>
    <xf numFmtId="0" fontId="6" fillId="10" borderId="1" xfId="0" applyFont="1" applyFill="1" applyBorder="1" applyAlignment="1" applyProtection="1">
      <alignment vertical="center"/>
      <protection hidden="1"/>
    </xf>
    <xf numFmtId="0" fontId="6" fillId="10" borderId="2" xfId="0" applyFont="1" applyFill="1" applyBorder="1" applyAlignment="1" applyProtection="1">
      <alignment vertical="center"/>
      <protection hidden="1"/>
    </xf>
    <xf numFmtId="0" fontId="32" fillId="11" borderId="0" xfId="0" applyFont="1" applyFill="1"/>
    <xf numFmtId="0" fontId="31" fillId="11" borderId="0" xfId="0" applyFont="1" applyFill="1"/>
    <xf numFmtId="0" fontId="7" fillId="11" borderId="0" xfId="0" applyFont="1" applyFill="1"/>
    <xf numFmtId="0" fontId="7" fillId="0" borderId="0" xfId="0" applyFont="1"/>
    <xf numFmtId="0" fontId="33" fillId="0" borderId="0" xfId="0" applyFont="1"/>
    <xf numFmtId="0" fontId="33" fillId="0" borderId="0" xfId="0" quotePrefix="1" applyFont="1"/>
    <xf numFmtId="0" fontId="14" fillId="0" borderId="0" xfId="2" applyAlignment="1" applyProtection="1"/>
    <xf numFmtId="0" fontId="5" fillId="4" borderId="17" xfId="0" applyFont="1" applyFill="1" applyBorder="1" applyAlignment="1">
      <alignment horizontal="center"/>
    </xf>
    <xf numFmtId="3" fontId="1" fillId="0" borderId="13" xfId="0" applyNumberFormat="1" applyFont="1" applyBorder="1" applyAlignment="1">
      <alignment vertical="center" wrapText="1"/>
    </xf>
    <xf numFmtId="3" fontId="0" fillId="0" borderId="12" xfId="1" applyNumberFormat="1" applyFont="1" applyBorder="1" applyAlignment="1">
      <alignment horizontal="center"/>
    </xf>
    <xf numFmtId="3" fontId="34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3" fontId="0" fillId="0" borderId="12" xfId="1" applyNumberFormat="1" applyFont="1" applyBorder="1"/>
    <xf numFmtId="3" fontId="0" fillId="0" borderId="17" xfId="1" applyNumberFormat="1" applyFont="1" applyBorder="1"/>
    <xf numFmtId="3" fontId="0" fillId="0" borderId="22" xfId="1" applyNumberFormat="1" applyFont="1" applyBorder="1"/>
    <xf numFmtId="3" fontId="0" fillId="0" borderId="15" xfId="1" applyNumberFormat="1" applyFont="1" applyBorder="1"/>
    <xf numFmtId="3" fontId="1" fillId="0" borderId="16" xfId="0" applyNumberFormat="1" applyFont="1" applyBorder="1" applyAlignment="1">
      <alignment vertical="center" wrapText="1"/>
    </xf>
    <xf numFmtId="3" fontId="2" fillId="2" borderId="32" xfId="0" applyNumberFormat="1" applyFont="1" applyFill="1" applyBorder="1" applyAlignment="1">
      <alignment vertical="center" wrapText="1"/>
    </xf>
    <xf numFmtId="3" fontId="2" fillId="2" borderId="26" xfId="0" applyNumberFormat="1" applyFont="1" applyFill="1" applyBorder="1" applyAlignment="1">
      <alignment vertical="center" wrapText="1"/>
    </xf>
    <xf numFmtId="3" fontId="2" fillId="2" borderId="3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33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0" fillId="0" borderId="12" xfId="1" applyNumberFormat="1" applyFont="1" applyBorder="1" applyAlignment="1" applyProtection="1">
      <alignment horizontal="center"/>
    </xf>
    <xf numFmtId="0" fontId="34" fillId="0" borderId="12" xfId="0" applyFont="1" applyBorder="1" applyAlignment="1">
      <alignment horizontal="center"/>
    </xf>
    <xf numFmtId="0" fontId="17" fillId="6" borderId="0" xfId="2" applyFont="1" applyFill="1" applyBorder="1" applyAlignment="1" applyProtection="1">
      <alignment horizontal="left" vertical="top"/>
    </xf>
    <xf numFmtId="0" fontId="22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2" applyBorder="1" applyAlignment="1" applyProtection="1">
      <alignment horizontal="left" vertical="top"/>
    </xf>
    <xf numFmtId="0" fontId="23" fillId="0" borderId="0" xfId="2" applyFont="1" applyBorder="1" applyAlignment="1" applyProtection="1">
      <alignment horizontal="left" vertical="top"/>
    </xf>
    <xf numFmtId="0" fontId="15" fillId="6" borderId="0" xfId="2" applyFont="1" applyFill="1" applyBorder="1" applyAlignment="1" applyProtection="1">
      <alignment horizontal="left" vertical="top"/>
    </xf>
    <xf numFmtId="0" fontId="12" fillId="7" borderId="0" xfId="0" applyFont="1" applyFill="1" applyAlignment="1">
      <alignment horizontal="left" vertical="top"/>
    </xf>
    <xf numFmtId="0" fontId="13" fillId="7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24" fillId="0" borderId="0" xfId="0" applyFont="1" applyAlignment="1">
      <alignment vertical="center"/>
    </xf>
    <xf numFmtId="0" fontId="18" fillId="7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8" fillId="0" borderId="0" xfId="2" applyFont="1" applyBorder="1" applyAlignment="1" applyProtection="1">
      <alignment horizontal="left" vertical="top"/>
    </xf>
    <xf numFmtId="0" fontId="19" fillId="6" borderId="0" xfId="0" applyFont="1" applyFill="1" applyAlignment="1">
      <alignment horizontal="left" vertical="top"/>
    </xf>
    <xf numFmtId="0" fontId="11" fillId="8" borderId="0" xfId="0" applyFont="1" applyFill="1" applyAlignment="1">
      <alignment horizontal="left" vertical="top"/>
    </xf>
    <xf numFmtId="0" fontId="20" fillId="8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6" borderId="0" xfId="0" applyFill="1" applyAlignment="1">
      <alignment horizontal="left" vertical="top"/>
    </xf>
    <xf numFmtId="0" fontId="25" fillId="6" borderId="0" xfId="0" applyFont="1" applyFill="1" applyAlignment="1">
      <alignment horizontal="left" vertical="top"/>
    </xf>
    <xf numFmtId="0" fontId="5" fillId="6" borderId="18" xfId="0" applyFont="1" applyFill="1" applyBorder="1"/>
    <xf numFmtId="0" fontId="0" fillId="6" borderId="0" xfId="0" applyFill="1"/>
    <xf numFmtId="9" fontId="0" fillId="6" borderId="0" xfId="0" applyNumberFormat="1" applyFill="1"/>
    <xf numFmtId="0" fontId="0" fillId="6" borderId="18" xfId="0" applyFill="1" applyBorder="1"/>
    <xf numFmtId="9" fontId="0" fillId="6" borderId="18" xfId="0" applyNumberFormat="1" applyFill="1" applyBorder="1"/>
    <xf numFmtId="0" fontId="5" fillId="3" borderId="33" xfId="0" applyFont="1" applyFill="1" applyBorder="1"/>
    <xf numFmtId="3" fontId="33" fillId="0" borderId="12" xfId="1" applyNumberFormat="1" applyFont="1" applyBorder="1" applyAlignment="1" applyProtection="1">
      <alignment horizontal="center"/>
    </xf>
    <xf numFmtId="0" fontId="5" fillId="4" borderId="38" xfId="0" applyFont="1" applyFill="1" applyBorder="1"/>
    <xf numFmtId="3" fontId="0" fillId="0" borderId="23" xfId="1" applyNumberFormat="1" applyFont="1" applyBorder="1" applyAlignment="1" applyProtection="1">
      <alignment horizontal="center"/>
    </xf>
    <xf numFmtId="3" fontId="0" fillId="0" borderId="23" xfId="1" applyNumberFormat="1" applyFont="1" applyBorder="1" applyAlignment="1">
      <alignment horizontal="center"/>
    </xf>
    <xf numFmtId="3" fontId="34" fillId="0" borderId="12" xfId="1" applyNumberFormat="1" applyFont="1" applyBorder="1" applyAlignment="1" applyProtection="1">
      <alignment horizontal="center"/>
    </xf>
    <xf numFmtId="3" fontId="34" fillId="0" borderId="23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0" fontId="0" fillId="0" borderId="10" xfId="0" applyBorder="1"/>
    <xf numFmtId="0" fontId="0" fillId="0" borderId="12" xfId="0" applyBorder="1"/>
    <xf numFmtId="0" fontId="35" fillId="0" borderId="0" xfId="0" applyFont="1" applyAlignment="1" applyProtection="1">
      <alignment vertical="center" wrapText="1"/>
      <protection locked="0"/>
    </xf>
    <xf numFmtId="0" fontId="0" fillId="3" borderId="10" xfId="0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/>
    <xf numFmtId="0" fontId="0" fillId="0" borderId="37" xfId="0" applyBorder="1"/>
    <xf numFmtId="0" fontId="0" fillId="0" borderId="23" xfId="0" applyBorder="1"/>
    <xf numFmtId="3" fontId="0" fillId="0" borderId="23" xfId="0" applyNumberFormat="1" applyBorder="1" applyAlignment="1">
      <alignment horizontal="center"/>
    </xf>
    <xf numFmtId="3" fontId="0" fillId="0" borderId="24" xfId="0" applyNumberFormat="1" applyBorder="1"/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/>
    <xf numFmtId="0" fontId="0" fillId="10" borderId="0" xfId="0" applyFill="1"/>
    <xf numFmtId="0" fontId="3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3" borderId="35" xfId="0" applyFont="1" applyFill="1" applyBorder="1" applyAlignment="1">
      <alignment vertical="center"/>
    </xf>
    <xf numFmtId="3" fontId="5" fillId="3" borderId="35" xfId="0" applyNumberFormat="1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vertical="center"/>
    </xf>
    <xf numFmtId="3" fontId="26" fillId="3" borderId="3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3" fontId="5" fillId="3" borderId="39" xfId="0" applyNumberFormat="1" applyFont="1" applyFill="1" applyBorder="1" applyAlignment="1">
      <alignment vertical="center" wrapText="1"/>
    </xf>
    <xf numFmtId="3" fontId="0" fillId="0" borderId="13" xfId="0" applyNumberFormat="1" applyBorder="1" applyAlignment="1">
      <alignment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5" fillId="2" borderId="5" xfId="0" applyNumberFormat="1" applyFont="1" applyFill="1" applyBorder="1" applyAlignment="1">
      <alignment vertical="center" wrapText="1"/>
    </xf>
    <xf numFmtId="0" fontId="36" fillId="4" borderId="31" xfId="0" applyFont="1" applyFill="1" applyBorder="1" applyAlignment="1">
      <alignment horizontal="right" vertical="center" wrapText="1"/>
    </xf>
    <xf numFmtId="164" fontId="5" fillId="4" borderId="31" xfId="0" applyNumberFormat="1" applyFont="1" applyFill="1" applyBorder="1" applyAlignment="1">
      <alignment horizontal="center" vertical="center" wrapText="1"/>
    </xf>
    <xf numFmtId="164" fontId="5" fillId="4" borderId="32" xfId="0" applyNumberFormat="1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3" fontId="5" fillId="2" borderId="31" xfId="0" applyNumberFormat="1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vertical="center" wrapText="1"/>
    </xf>
    <xf numFmtId="0" fontId="36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6" xfId="0" applyFont="1" applyFill="1" applyBorder="1"/>
    <xf numFmtId="0" fontId="36" fillId="4" borderId="32" xfId="0" applyFont="1" applyFill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3" fontId="0" fillId="0" borderId="12" xfId="0" applyNumberFormat="1" applyBorder="1"/>
    <xf numFmtId="0" fontId="5" fillId="0" borderId="12" xfId="0" applyFont="1" applyBorder="1"/>
    <xf numFmtId="0" fontId="5" fillId="4" borderId="12" xfId="0" applyFont="1" applyFill="1" applyBorder="1"/>
    <xf numFmtId="3" fontId="0" fillId="4" borderId="12" xfId="0" applyNumberFormat="1" applyFill="1" applyBorder="1"/>
    <xf numFmtId="0" fontId="0" fillId="4" borderId="12" xfId="0" applyFill="1" applyBorder="1"/>
    <xf numFmtId="0" fontId="40" fillId="0" borderId="0" xfId="2" applyFont="1" applyAlignment="1" applyProtection="1"/>
    <xf numFmtId="10" fontId="0" fillId="0" borderId="0" xfId="3" applyNumberFormat="1" applyFont="1"/>
    <xf numFmtId="0" fontId="5" fillId="12" borderId="0" xfId="0" applyFont="1" applyFill="1"/>
    <xf numFmtId="0" fontId="41" fillId="0" borderId="0" xfId="0" applyFont="1"/>
    <xf numFmtId="0" fontId="4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6" fillId="13" borderId="0" xfId="0" applyFont="1" applyFill="1"/>
    <xf numFmtId="0" fontId="0" fillId="3" borderId="0" xfId="0" applyFill="1"/>
    <xf numFmtId="0" fontId="43" fillId="0" borderId="0" xfId="0" applyFont="1"/>
    <xf numFmtId="0" fontId="44" fillId="0" borderId="0" xfId="0" applyFont="1" applyAlignment="1">
      <alignment horizontal="left" vertical="top"/>
    </xf>
    <xf numFmtId="0" fontId="45" fillId="0" borderId="0" xfId="0" applyFont="1"/>
    <xf numFmtId="0" fontId="47" fillId="0" borderId="0" xfId="0" applyFont="1"/>
    <xf numFmtId="3" fontId="47" fillId="0" borderId="0" xfId="0" applyNumberFormat="1" applyFont="1"/>
    <xf numFmtId="0" fontId="44" fillId="0" borderId="0" xfId="0" applyFont="1"/>
    <xf numFmtId="3" fontId="44" fillId="0" borderId="0" xfId="0" applyNumberFormat="1" applyFont="1"/>
    <xf numFmtId="165" fontId="46" fillId="0" borderId="0" xfId="4" applyNumberFormat="1" applyFont="1" applyFill="1" applyBorder="1" applyAlignment="1" applyProtection="1">
      <alignment vertical="top"/>
    </xf>
    <xf numFmtId="0" fontId="44" fillId="0" borderId="0" xfId="4" applyNumberFormat="1" applyFont="1" applyFill="1" applyBorder="1" applyAlignment="1" applyProtection="1">
      <alignment horizontal="center" vertical="top"/>
    </xf>
    <xf numFmtId="0" fontId="38" fillId="6" borderId="0" xfId="0" applyFont="1" applyFill="1" applyAlignment="1">
      <alignment horizontal="left" vertical="top"/>
    </xf>
    <xf numFmtId="0" fontId="0" fillId="3" borderId="11" xfId="0" applyFill="1" applyBorder="1" applyAlignment="1">
      <alignment horizontal="center"/>
    </xf>
    <xf numFmtId="0" fontId="0" fillId="3" borderId="17" xfId="0" applyFill="1" applyBorder="1"/>
    <xf numFmtId="0" fontId="0" fillId="3" borderId="11" xfId="0" applyFill="1" applyBorder="1"/>
    <xf numFmtId="3" fontId="0" fillId="0" borderId="13" xfId="0" applyNumberFormat="1" applyBorder="1" applyAlignment="1">
      <alignment horizontal="right"/>
    </xf>
    <xf numFmtId="3" fontId="0" fillId="4" borderId="3" xfId="0" applyNumberForma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5" fillId="4" borderId="12" xfId="0" applyNumberFormat="1" applyFont="1" applyFill="1" applyBorder="1"/>
    <xf numFmtId="3" fontId="0" fillId="4" borderId="0" xfId="0" applyNumberFormat="1" applyFill="1"/>
    <xf numFmtId="0" fontId="5" fillId="4" borderId="41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42" xfId="0" applyFont="1" applyFill="1" applyBorder="1"/>
    <xf numFmtId="0" fontId="5" fillId="4" borderId="43" xfId="0" applyFont="1" applyFill="1" applyBorder="1"/>
    <xf numFmtId="3" fontId="0" fillId="0" borderId="5" xfId="0" applyNumberFormat="1" applyBorder="1"/>
    <xf numFmtId="0" fontId="7" fillId="5" borderId="43" xfId="0" applyFont="1" applyFill="1" applyBorder="1"/>
    <xf numFmtId="3" fontId="7" fillId="5" borderId="45" xfId="0" applyNumberFormat="1" applyFont="1" applyFill="1" applyBorder="1"/>
    <xf numFmtId="0" fontId="0" fillId="0" borderId="5" xfId="0" applyBorder="1"/>
    <xf numFmtId="0" fontId="5" fillId="4" borderId="46" xfId="0" applyFont="1" applyFill="1" applyBorder="1"/>
    <xf numFmtId="0" fontId="5" fillId="4" borderId="47" xfId="0" applyFont="1" applyFill="1" applyBorder="1"/>
    <xf numFmtId="0" fontId="5" fillId="0" borderId="48" xfId="0" applyFont="1" applyBorder="1"/>
    <xf numFmtId="0" fontId="5" fillId="0" borderId="13" xfId="0" applyFont="1" applyBorder="1"/>
    <xf numFmtId="0" fontId="0" fillId="4" borderId="21" xfId="0" applyFill="1" applyBorder="1"/>
    <xf numFmtId="3" fontId="0" fillId="4" borderId="5" xfId="0" applyNumberFormat="1" applyFill="1" applyBorder="1"/>
    <xf numFmtId="0" fontId="0" fillId="4" borderId="48" xfId="0" applyFill="1" applyBorder="1"/>
    <xf numFmtId="0" fontId="5" fillId="4" borderId="13" xfId="0" applyFont="1" applyFill="1" applyBorder="1"/>
    <xf numFmtId="0" fontId="5" fillId="4" borderId="10" xfId="0" applyFont="1" applyFill="1" applyBorder="1"/>
    <xf numFmtId="3" fontId="5" fillId="4" borderId="13" xfId="0" applyNumberFormat="1" applyFont="1" applyFill="1" applyBorder="1"/>
    <xf numFmtId="0" fontId="7" fillId="5" borderId="7" xfId="0" applyFont="1" applyFill="1" applyBorder="1"/>
    <xf numFmtId="3" fontId="7" fillId="5" borderId="4" xfId="0" applyNumberFormat="1" applyFont="1" applyFill="1" applyBorder="1"/>
    <xf numFmtId="3" fontId="7" fillId="5" borderId="49" xfId="0" applyNumberFormat="1" applyFont="1" applyFill="1" applyBorder="1"/>
    <xf numFmtId="0" fontId="26" fillId="4" borderId="1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5" fillId="13" borderId="0" xfId="0" applyFont="1" applyFill="1"/>
    <xf numFmtId="0" fontId="0" fillId="13" borderId="0" xfId="0" applyFill="1"/>
    <xf numFmtId="0" fontId="5" fillId="3" borderId="0" xfId="0" applyFont="1" applyFill="1"/>
    <xf numFmtId="0" fontId="26" fillId="3" borderId="0" xfId="0" applyFont="1" applyFill="1"/>
    <xf numFmtId="0" fontId="1" fillId="0" borderId="18" xfId="0" applyFont="1" applyBorder="1" applyAlignment="1" applyProtection="1">
      <alignment vertical="center" wrapText="1"/>
      <protection locked="0"/>
    </xf>
    <xf numFmtId="0" fontId="5" fillId="0" borderId="1" xfId="0" applyFont="1" applyBorder="1"/>
    <xf numFmtId="0" fontId="0" fillId="0" borderId="2" xfId="0" applyBorder="1"/>
    <xf numFmtId="3" fontId="5" fillId="0" borderId="32" xfId="0" applyNumberFormat="1" applyFont="1" applyBorder="1"/>
    <xf numFmtId="3" fontId="5" fillId="0" borderId="3" xfId="0" applyNumberFormat="1" applyFont="1" applyBorder="1"/>
    <xf numFmtId="0" fontId="5" fillId="0" borderId="50" xfId="0" applyFont="1" applyBorder="1"/>
    <xf numFmtId="0" fontId="0" fillId="0" borderId="51" xfId="0" applyBorder="1"/>
    <xf numFmtId="0" fontId="0" fillId="0" borderId="41" xfId="0" applyBorder="1"/>
    <xf numFmtId="0" fontId="0" fillId="0" borderId="4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50" xfId="0" applyFont="1" applyBorder="1" applyAlignment="1">
      <alignment wrapText="1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/>
      <protection hidden="1"/>
    </xf>
    <xf numFmtId="0" fontId="6" fillId="10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9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3" fontId="26" fillId="9" borderId="1" xfId="0" applyNumberFormat="1" applyFont="1" applyFill="1" applyBorder="1" applyAlignment="1">
      <alignment horizontal="center" vertical="center" wrapText="1"/>
    </xf>
    <xf numFmtId="3" fontId="26" fillId="9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4" borderId="28" xfId="0" applyFill="1" applyBorder="1" applyAlignment="1">
      <alignment horizontal="center"/>
    </xf>
    <xf numFmtId="0" fontId="37" fillId="0" borderId="10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</cellXfs>
  <cellStyles count="5">
    <cellStyle name="Comma 2" xfId="4" xr:uid="{9200AA31-5140-4285-B981-2E9348B7F259}"/>
    <cellStyle name="Hyperlink" xfId="2" builtinId="8"/>
    <cellStyle name="Komma" xfId="1" builtinId="3"/>
    <cellStyle name="Procent" xfId="3" builtinId="5"/>
    <cellStyle name="Standaard" xfId="0" builtinId="0"/>
  </cellStyles>
  <dxfs count="6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FFD9D9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E4ED131-565B-4A46-97F2-637CF805FC0F}" autoFormatId="16" applyNumberFormats="0" applyBorderFormats="0" applyFontFormats="0" applyPatternFormats="0" applyAlignmentFormats="0" applyWidthHeightFormats="0">
  <queryTableRefresh nextId="43">
    <queryTableFields count="3">
      <queryTableField id="2" name="Partner" tableColumnId="2"/>
      <queryTableField id="4" name="Type bijdrage" tableColumnId="4"/>
      <queryTableField id="10" name="Totaal financierin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7385D802-917F-4D8C-82AC-AA4A52E80924}" autoFormatId="16" applyNumberFormats="0" applyBorderFormats="0" applyFontFormats="0" applyPatternFormats="0" applyAlignmentFormats="0" applyWidthHeightFormats="0">
  <queryTableRefresh nextId="33">
    <queryTableFields count="10">
      <queryTableField id="2" name="Partner" tableColumnId="2"/>
      <queryTableField id="29" name="Type onderneming" tableColumnId="9"/>
      <queryTableField id="30" name="2" tableColumnId="11"/>
      <queryTableField id="4" name="Type bijdrage" tableColumnId="4"/>
      <queryTableField id="13" name="2027" tableColumnId="5"/>
      <queryTableField id="14" name="2028" tableColumnId="6"/>
      <queryTableField id="15" name="2029" tableColumnId="7"/>
      <queryTableField id="24" name="2030" tableColumnId="3"/>
      <queryTableField id="25" name="2031" tableColumnId="8"/>
      <queryTableField id="10" name="Totaal financiering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E2AF6-877F-4197-875E-FEEF8B60B090}" name="Tabel3_1" displayName="Tabel3_1" ref="A5:C7" tableType="queryTable" insertRow="1" totalsRowCount="1">
  <autoFilter ref="A5:C6" xr:uid="{620E2AF6-877F-4197-875E-FEEF8B60B090}"/>
  <tableColumns count="3">
    <tableColumn id="2" xr3:uid="{003F7F9B-37EF-447D-A100-A434CFBABB36}" uniqueName="2" name="Partner" totalsRowLabel="Totaal" queryTableFieldId="2"/>
    <tableColumn id="4" xr3:uid="{F65DC631-EFF9-4AC8-B3CD-02A7A6D0BDDE}" uniqueName="4" name="Type bijdrage" queryTableFieldId="4"/>
    <tableColumn id="10" xr3:uid="{975FEF74-BA27-45C1-A94B-36808C05D46D}" uniqueName="10" name="Totaal financiering" totalsRowFunction="sum" queryTableFieldId="10" dataDxfId="64" totalsRowDxfId="6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48153-7A60-4D38-AAC7-841FC4E8A875}" name="Tabel3_12" displayName="Tabel3_12" ref="E5:N7" tableType="queryTable" insertRow="1" totalsRowCount="1">
  <autoFilter ref="E5:N6" xr:uid="{13748153-7A60-4D38-AAC7-841FC4E8A875}"/>
  <tableColumns count="10">
    <tableColumn id="2" xr3:uid="{E4FA4F67-B1F7-421B-84DF-C8AD33FEBC92}" uniqueName="2" name="Partner" totalsRowLabel="Totaal" queryTableFieldId="2"/>
    <tableColumn id="9" xr3:uid="{F2CC3027-AED7-4617-B52E-805BB7853B8A}" uniqueName="9" name="Type onderneming" queryTableFieldId="29"/>
    <tableColumn id="11" xr3:uid="{18889508-478F-410C-BF77-E69484041FF6}" uniqueName="11" name="2" queryTableFieldId="30"/>
    <tableColumn id="4" xr3:uid="{5AF09C88-AEB3-491F-9DC1-B87D30288507}" uniqueName="4" name="Type bijdrage" queryTableFieldId="4"/>
    <tableColumn id="5" xr3:uid="{EC786795-ECCB-4F76-B21D-CA69CDE3019E}" uniqueName="5" name="2027" queryTableFieldId="13" dataDxfId="62"/>
    <tableColumn id="6" xr3:uid="{4E455380-4EA2-44B9-8BA3-EE492F216125}" uniqueName="6" name="2028" queryTableFieldId="14" dataDxfId="61"/>
    <tableColumn id="7" xr3:uid="{36482D10-7442-4DFA-AE91-1F973BF421D1}" uniqueName="7" name="2029" queryTableFieldId="15" dataDxfId="60"/>
    <tableColumn id="3" xr3:uid="{BDF9581F-71D0-4A0D-A6C1-758F3D17FDF0}" uniqueName="3" name="2030" queryTableFieldId="24"/>
    <tableColumn id="8" xr3:uid="{7211EC2F-1EC3-4196-8752-67BA12C4E145}" uniqueName="8" name="2031" queryTableFieldId="25"/>
    <tableColumn id="10" xr3:uid="{EDE6B048-69D8-48C9-B162-950B9E6FA9ED}" uniqueName="10" name="Totaal financiering" totalsRowFunction="sum" queryTableFieldId="10" dataDxfId="59" totalsRowDxfId="5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FB5258-F506-4AF3-9DF0-C6AB789F016F}" name="Tabel3" displayName="Tabel3" ref="A4:Q99" totalsRowShown="0">
  <autoFilter ref="A4:Q99" xr:uid="{77FB5258-F506-4AF3-9DF0-C6AB789F016F}"/>
  <tableColumns count="17">
    <tableColumn id="1" xr3:uid="{64925973-357F-4641-89D4-79923A0141E3}" name="Partner nummer"/>
    <tableColumn id="2" xr3:uid="{C22AAC55-6923-4340-9698-34C83D390491}" name="Partner"/>
    <tableColumn id="3" xr3:uid="{3ACC5A23-E3ED-431F-A11E-0425E61E6D08}" name="Type onderneming"/>
    <tableColumn id="4" xr3:uid="{B1DD3B7D-C701-4ED7-839C-2247B7478D1C}" name="Jaar 2027"/>
    <tableColumn id="5" xr3:uid="{6EDD5162-39E2-449B-BAE1-E3484932077D}" name="Jaar 2028"/>
    <tableColumn id="6" xr3:uid="{D23EA131-16EC-41DA-A380-7C28D5E62EC8}" name="Jaar 2029"/>
    <tableColumn id="7" xr3:uid="{ECC039F7-5DAE-407B-9CAD-806021DBCF22}" name="Jaar 2030"/>
    <tableColumn id="8" xr3:uid="{B9B622A2-70DF-4735-BBF6-6D25F5644431}" name="Jaar 2031"/>
    <tableColumn id="9" xr3:uid="{B3047C7D-0AD2-4DA8-BE7E-228418F7C04C}" name="Totaal kosten"/>
    <tableColumn id="10" xr3:uid="{AAC5264F-E0F6-4814-BF47-F08343A31524}" name="2"/>
    <tableColumn id="11" xr3:uid="{70901C0A-B8F5-4A66-AC2F-8A4E6E9F95E3}" name="Type bijdrage"/>
    <tableColumn id="12" xr3:uid="{3E1FD53E-8201-4E9B-8163-94B875BD02DD}" name="2027" dataDxfId="57"/>
    <tableColumn id="13" xr3:uid="{F7A2868D-440C-421C-BC0E-8198FE3C9375}" name="2028" dataDxfId="56"/>
    <tableColumn id="14" xr3:uid="{CA074E38-2B37-415A-9DDC-DBDE861833F1}" name="2029" dataDxfId="55"/>
    <tableColumn id="15" xr3:uid="{DBB9F4ED-9F58-46BC-8993-D9747F1518A9}" name="2030" dataDxfId="54"/>
    <tableColumn id="16" xr3:uid="{CEED5419-8528-4B33-A77C-7DDF0ED978C1}" name="2031" dataDxfId="53"/>
    <tableColumn id="17" xr3:uid="{6E1EF687-F4C0-47B2-B802-930EA8990362}" name="Totaal financiering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vo.nl/subsidie-en-financieringswijzer/subsidiespelregels/ministeries/ministerie-van-economische-zaken-en-klimaat" TargetMode="External"/><Relationship Id="rId1" Type="http://schemas.openxmlformats.org/officeDocument/2006/relationships/hyperlink" Target="https://www.rvo.nl/subsidies-regelingen/subsidiespelregels/subsidiabele-kosten/kosten-derden-en-uitbested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rvo.nl/subsidies-financiering/pps-innovatie/definities" TargetMode="External"/><Relationship Id="rId1" Type="http://schemas.openxmlformats.org/officeDocument/2006/relationships/hyperlink" Target="https://www.kia-landbouwwatervoedsel.nl/wp-content/uploads/Q-en-A-pps-call-202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85"/>
  <sheetViews>
    <sheetView workbookViewId="0"/>
  </sheetViews>
  <sheetFormatPr defaultColWidth="8.88671875" defaultRowHeight="16.2" zeroHeight="1" x14ac:dyDescent="0.3"/>
  <cols>
    <col min="1" max="15" width="10.88671875" style="73" customWidth="1"/>
    <col min="16" max="16" width="10.88671875" style="59" customWidth="1"/>
    <col min="17" max="16382" width="8.88671875" hidden="1" customWidth="1"/>
    <col min="16383" max="16383" width="3.6640625" hidden="1" customWidth="1"/>
    <col min="16384" max="16384" width="3.88671875" hidden="1" customWidth="1"/>
  </cols>
  <sheetData>
    <row r="1" spans="1:29" ht="18" x14ac:dyDescent="0.3">
      <c r="A1" s="55" t="s">
        <v>162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29" ht="14.4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9" x14ac:dyDescent="0.3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29" ht="14.4" x14ac:dyDescent="0.3">
      <c r="A4" s="167" t="s">
        <v>237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9" ht="0.6" customHeight="1" x14ac:dyDescent="0.3">
      <c r="A5" s="59" t="s">
        <v>29</v>
      </c>
      <c r="B5" s="56"/>
      <c r="C5" s="59"/>
      <c r="D5" s="60" t="s">
        <v>66</v>
      </c>
      <c r="E5" s="61"/>
      <c r="F5" s="59"/>
      <c r="G5" s="59"/>
      <c r="H5" s="59"/>
      <c r="I5" s="59"/>
      <c r="J5" s="59"/>
      <c r="K5" s="59"/>
      <c r="L5" s="59"/>
      <c r="M5" s="59"/>
      <c r="N5" s="62"/>
      <c r="O5" s="62"/>
      <c r="P5" s="62"/>
      <c r="AC5" t="s">
        <v>94</v>
      </c>
    </row>
    <row r="6" spans="1:29" ht="14.4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AC6" t="s">
        <v>95</v>
      </c>
    </row>
    <row r="7" spans="1:29" x14ac:dyDescent="0.3">
      <c r="A7" s="57" t="s">
        <v>252</v>
      </c>
      <c r="B7" s="63"/>
      <c r="C7" s="64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29" x14ac:dyDescent="0.3">
      <c r="A8" s="57" t="s">
        <v>253</v>
      </c>
      <c r="B8" s="63"/>
      <c r="C8" s="64"/>
      <c r="D8" s="64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9" ht="14.4" x14ac:dyDescent="0.3">
      <c r="A9" s="56" t="s">
        <v>22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29" ht="14.4" x14ac:dyDescent="0.3">
      <c r="A10" s="56" t="s">
        <v>23</v>
      </c>
      <c r="B10" s="56"/>
      <c r="C10" s="56"/>
      <c r="D10" s="62"/>
      <c r="E10" s="62"/>
      <c r="F10" s="62"/>
      <c r="G10" s="62"/>
      <c r="H10" s="62"/>
      <c r="I10" s="62"/>
      <c r="J10" s="62"/>
      <c r="K10" s="62"/>
      <c r="L10" s="75"/>
      <c r="M10" s="75"/>
      <c r="N10" s="75"/>
      <c r="O10" s="75"/>
      <c r="P10" s="75"/>
    </row>
    <row r="11" spans="1:29" ht="14.4" x14ac:dyDescent="0.3">
      <c r="A11" s="75" t="s">
        <v>46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62"/>
      <c r="M11" s="62"/>
      <c r="N11" s="62"/>
      <c r="O11" s="62"/>
      <c r="P11" s="62"/>
    </row>
    <row r="12" spans="1:29" ht="14.4" x14ac:dyDescent="0.3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29" ht="14.4" x14ac:dyDescent="0.3">
      <c r="A13" s="56" t="s">
        <v>24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29" ht="14.4" x14ac:dyDescent="0.3">
      <c r="A14" s="56" t="s">
        <v>25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1:29" ht="14.4" x14ac:dyDescent="0.3">
      <c r="A15" s="56" t="s">
        <v>47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29" ht="14.4" x14ac:dyDescent="0.3">
      <c r="A16" s="56" t="s">
        <v>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9" ht="14.4" x14ac:dyDescent="0.3">
      <c r="A17" s="56" t="s">
        <v>49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9" ht="14.4" x14ac:dyDescent="0.3">
      <c r="A18" s="56" t="s">
        <v>26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9" ht="14.4" x14ac:dyDescent="0.3">
      <c r="A19" s="56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9" ht="14.4" x14ac:dyDescent="0.3">
      <c r="A20" s="65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9" ht="14.4" x14ac:dyDescent="0.3">
      <c r="A21" s="56" t="s">
        <v>28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9" ht="22.8" x14ac:dyDescent="0.3">
      <c r="A22" s="56" t="s">
        <v>161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S22" s="66" t="s">
        <v>0</v>
      </c>
    </row>
    <row r="23" spans="1:19" ht="14.4" x14ac:dyDescent="0.3">
      <c r="A23" s="56" t="s">
        <v>51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9" ht="14.4" x14ac:dyDescent="0.3">
      <c r="A24" s="56"/>
      <c r="B24" s="56"/>
      <c r="C24" s="56"/>
      <c r="D24" s="56"/>
      <c r="E24" s="56"/>
      <c r="F24" s="56"/>
      <c r="G24" s="56"/>
      <c r="H24" s="56"/>
      <c r="I24" s="54"/>
      <c r="J24" s="56"/>
      <c r="K24" s="56"/>
      <c r="L24" s="56"/>
      <c r="M24" s="56"/>
      <c r="N24" s="56"/>
      <c r="O24" s="56"/>
      <c r="P24" s="56"/>
    </row>
    <row r="25" spans="1:19" x14ac:dyDescent="0.3">
      <c r="A25" s="57" t="s">
        <v>238</v>
      </c>
      <c r="B25" s="63"/>
      <c r="C25" s="64"/>
      <c r="D25" s="64"/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9" ht="14.4" x14ac:dyDescent="0.3">
      <c r="A26" s="56" t="s">
        <v>256</v>
      </c>
      <c r="B26" s="56"/>
      <c r="C26" s="56"/>
      <c r="D26" s="56"/>
      <c r="E26" s="56"/>
      <c r="F26" s="56"/>
      <c r="G26" s="56"/>
      <c r="H26" s="56"/>
      <c r="I26" s="54"/>
      <c r="J26" s="56"/>
      <c r="K26" s="56"/>
      <c r="L26" s="56"/>
      <c r="M26" s="56"/>
      <c r="N26" s="56"/>
      <c r="O26" s="56"/>
      <c r="P26" s="56"/>
    </row>
    <row r="27" spans="1:19" ht="14.4" x14ac:dyDescent="0.3">
      <c r="A27" s="56"/>
      <c r="B27" s="56"/>
      <c r="C27" s="56"/>
      <c r="D27" s="56"/>
      <c r="E27" s="56"/>
      <c r="F27" s="56"/>
      <c r="G27" s="56"/>
      <c r="H27" s="56"/>
      <c r="I27" s="54"/>
      <c r="J27" s="56"/>
      <c r="K27" s="56"/>
      <c r="L27" s="56"/>
      <c r="M27" s="56"/>
      <c r="N27" s="56"/>
      <c r="O27" s="56"/>
      <c r="P27" s="56"/>
    </row>
    <row r="28" spans="1:19" x14ac:dyDescent="0.3">
      <c r="A28" s="57" t="s">
        <v>254</v>
      </c>
      <c r="B28" s="63"/>
      <c r="C28" s="64"/>
      <c r="D28" s="64"/>
      <c r="E28" s="64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9" ht="14.4" x14ac:dyDescent="0.3">
      <c r="A29" s="76" t="s">
        <v>255</v>
      </c>
      <c r="B29" s="56"/>
      <c r="C29" s="56"/>
      <c r="D29" s="56"/>
      <c r="E29" s="56"/>
      <c r="F29" s="56"/>
      <c r="G29" s="56"/>
      <c r="H29" s="56"/>
      <c r="I29" s="54"/>
      <c r="J29" s="56"/>
      <c r="K29" s="56"/>
      <c r="L29" s="56"/>
      <c r="M29" s="56"/>
      <c r="N29" s="56"/>
      <c r="O29" s="56"/>
      <c r="P29" s="56"/>
    </row>
    <row r="30" spans="1:19" ht="14.4" x14ac:dyDescent="0.3">
      <c r="A30" s="56" t="s">
        <v>83</v>
      </c>
      <c r="B30" s="56"/>
      <c r="C30" s="56"/>
      <c r="D30" s="56"/>
      <c r="E30" s="56"/>
      <c r="F30" s="56"/>
      <c r="G30" s="56"/>
      <c r="H30" s="56"/>
      <c r="I30" s="54"/>
      <c r="J30" s="56"/>
      <c r="K30" s="56"/>
      <c r="L30" s="56"/>
      <c r="M30" s="56"/>
      <c r="N30" s="56"/>
      <c r="O30" s="56"/>
      <c r="P30" s="56"/>
    </row>
    <row r="31" spans="1:19" ht="14.4" x14ac:dyDescent="0.3">
      <c r="A31" s="56" t="s">
        <v>84</v>
      </c>
      <c r="B31" s="56"/>
      <c r="C31" s="56"/>
      <c r="D31" s="56"/>
      <c r="E31" s="56"/>
      <c r="F31" s="56"/>
      <c r="G31" s="56"/>
      <c r="H31" s="56"/>
      <c r="I31" s="54"/>
      <c r="J31" s="56"/>
      <c r="K31" s="56"/>
      <c r="L31" s="56"/>
      <c r="M31" s="56"/>
      <c r="N31" s="56"/>
      <c r="O31" s="56"/>
      <c r="P31" s="56"/>
    </row>
    <row r="32" spans="1:19" ht="14.4" x14ac:dyDescent="0.3">
      <c r="A32" s="56" t="s">
        <v>85</v>
      </c>
      <c r="B32" s="56"/>
      <c r="C32" s="56"/>
      <c r="D32" s="56"/>
      <c r="E32" s="56"/>
      <c r="F32" s="56"/>
      <c r="G32" s="56"/>
      <c r="H32" s="56"/>
      <c r="I32" s="54"/>
      <c r="J32" s="56"/>
      <c r="K32" s="56"/>
      <c r="L32" s="56"/>
      <c r="M32" s="56"/>
      <c r="N32" s="56"/>
      <c r="O32" s="56"/>
      <c r="P32" s="56"/>
    </row>
    <row r="33" spans="1:16" ht="14.4" x14ac:dyDescent="0.3">
      <c r="A33" s="56"/>
      <c r="B33" s="56"/>
      <c r="C33" s="56"/>
      <c r="D33" s="56"/>
      <c r="E33" s="56"/>
      <c r="F33" s="56"/>
      <c r="G33" s="56"/>
      <c r="H33" s="56"/>
      <c r="I33" s="54"/>
      <c r="J33" s="56"/>
      <c r="K33" s="56"/>
      <c r="L33" s="56"/>
      <c r="M33" s="56"/>
      <c r="N33" s="56"/>
      <c r="O33" s="56"/>
      <c r="P33" s="56"/>
    </row>
    <row r="34" spans="1:16" x14ac:dyDescent="0.3">
      <c r="A34" s="67" t="s">
        <v>240</v>
      </c>
      <c r="B34" s="63"/>
      <c r="C34" s="64"/>
      <c r="D34" s="64"/>
      <c r="E34" s="64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1:16" ht="14.4" x14ac:dyDescent="0.3">
      <c r="A35" s="68" t="s">
        <v>60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ht="14.4" x14ac:dyDescent="0.3">
      <c r="A36" s="70" t="s">
        <v>61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14.4" x14ac:dyDescent="0.3">
      <c r="A37" s="56" t="s">
        <v>62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14.4" x14ac:dyDescent="0.3">
      <c r="A38" s="56" t="s">
        <v>63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ht="14.4" x14ac:dyDescent="0.3">
      <c r="A39" s="69" t="s">
        <v>64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ht="14.4" x14ac:dyDescent="0.3">
      <c r="A40" s="56" t="s">
        <v>65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6" ht="14.4" x14ac:dyDescent="0.3">
      <c r="A41" s="54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x14ac:dyDescent="0.3">
      <c r="A42" s="67" t="s">
        <v>239</v>
      </c>
      <c r="B42" s="63"/>
      <c r="C42" s="64"/>
      <c r="D42" s="64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1:16" ht="14.4" x14ac:dyDescent="0.3">
      <c r="A43" s="68" t="s">
        <v>30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 ht="14.4" x14ac:dyDescent="0.3">
      <c r="A44" s="56" t="s">
        <v>31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4.4" x14ac:dyDescent="0.3">
      <c r="A45" s="56" t="s">
        <v>258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ht="14.4" x14ac:dyDescent="0.3">
      <c r="A46" s="56" t="s">
        <v>259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ht="14.4" x14ac:dyDescent="0.3">
      <c r="A47" s="56" t="s">
        <v>32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 ht="14.4" x14ac:dyDescent="0.3">
      <c r="A48" s="54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 x14ac:dyDescent="0.3">
      <c r="A49" s="67" t="s">
        <v>241</v>
      </c>
      <c r="B49" s="63"/>
      <c r="C49" s="64"/>
      <c r="D49" s="64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</row>
    <row r="50" spans="1:16" ht="14.4" x14ac:dyDescent="0.3">
      <c r="A50" s="68" t="s">
        <v>242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4.4" x14ac:dyDescent="0.3">
      <c r="A51" s="56" t="s">
        <v>33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4.4" x14ac:dyDescent="0.3">
      <c r="A52" s="56" t="s">
        <v>34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ht="14.4" x14ac:dyDescent="0.3">
      <c r="A53" s="56" t="s">
        <v>35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6" ht="14.4" x14ac:dyDescent="0.3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6" ht="14.4" x14ac:dyDescent="0.3">
      <c r="A55" s="68" t="s">
        <v>243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6" ht="14.4" x14ac:dyDescent="0.3">
      <c r="A56" s="56" t="s">
        <v>257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  <row r="57" spans="1:16" ht="14.4" x14ac:dyDescent="0.3">
      <c r="A57" s="56" t="s">
        <v>36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 ht="14.4" x14ac:dyDescent="0.3">
      <c r="A58" s="56"/>
      <c r="B58" s="56"/>
      <c r="C58" s="56"/>
      <c r="D58" s="56"/>
      <c r="E58" s="56"/>
      <c r="F58" s="56"/>
      <c r="G58" s="56"/>
      <c r="H58" s="56"/>
      <c r="I58" s="54"/>
      <c r="J58" s="56"/>
      <c r="K58" s="56"/>
      <c r="L58" s="56"/>
      <c r="M58" s="56"/>
      <c r="N58" s="56"/>
      <c r="O58" s="56"/>
      <c r="P58" s="56"/>
    </row>
    <row r="59" spans="1:16" x14ac:dyDescent="0.3">
      <c r="A59" s="57" t="s">
        <v>37</v>
      </c>
      <c r="B59" s="63"/>
      <c r="C59" s="64"/>
      <c r="D59" s="64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</row>
    <row r="60" spans="1:16" ht="14.4" x14ac:dyDescent="0.3">
      <c r="A60" s="56" t="s">
        <v>38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 ht="14.4" x14ac:dyDescent="0.3">
      <c r="A61" s="71" t="s">
        <v>39</v>
      </c>
      <c r="B61" s="56" t="s">
        <v>40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6" ht="14.4" x14ac:dyDescent="0.3">
      <c r="A62" s="71" t="s">
        <v>39</v>
      </c>
      <c r="B62" s="56" t="s">
        <v>41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  <row r="63" spans="1:16" ht="14.4" x14ac:dyDescent="0.3">
      <c r="A63" s="71"/>
      <c r="B63" s="56" t="s">
        <v>42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  <row r="64" spans="1:16" ht="14.4" x14ac:dyDescent="0.3">
      <c r="A64" s="71" t="s">
        <v>39</v>
      </c>
      <c r="B64" s="56" t="s">
        <v>43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6" ht="14.4" x14ac:dyDescent="0.3">
      <c r="A65" s="71" t="s">
        <v>39</v>
      </c>
      <c r="B65" s="56" t="s">
        <v>44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  <row r="66" spans="1:16" ht="14.4" x14ac:dyDescent="0.3">
      <c r="A66" s="71"/>
      <c r="B66" s="56" t="s">
        <v>45</v>
      </c>
      <c r="C66" s="56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ht="14.4" hidden="1" x14ac:dyDescent="0.3">
      <c r="A67" s="10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6" ht="14.4" hidden="1" x14ac:dyDescent="0.3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  <row r="69" spans="1:16" hidden="1" x14ac:dyDescent="0.3">
      <c r="P69" s="73"/>
    </row>
    <row r="70" spans="1:16" s="56" customFormat="1" hidden="1" x14ac:dyDescent="0.3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4"/>
    </row>
    <row r="71" spans="1:16" hidden="1" x14ac:dyDescent="0.3">
      <c r="P71" s="74"/>
    </row>
    <row r="72" spans="1:16" ht="30" hidden="1" customHeight="1" x14ac:dyDescent="0.3">
      <c r="P72" s="74"/>
    </row>
    <row r="73" spans="1:16" ht="30" hidden="1" customHeight="1" x14ac:dyDescent="0.3"/>
    <row r="74" spans="1:16" ht="30" hidden="1" customHeight="1" x14ac:dyDescent="0.3"/>
    <row r="75" spans="1:16" ht="30" hidden="1" customHeight="1" x14ac:dyDescent="0.3"/>
    <row r="76" spans="1:16" ht="30" hidden="1" customHeight="1" x14ac:dyDescent="0.3"/>
    <row r="77" spans="1:16" x14ac:dyDescent="0.3"/>
    <row r="78" spans="1:16" x14ac:dyDescent="0.3"/>
    <row r="79" spans="1:16" x14ac:dyDescent="0.3"/>
    <row r="80" spans="1:16" x14ac:dyDescent="0.3"/>
    <row r="81" x14ac:dyDescent="0.3"/>
    <row r="82" x14ac:dyDescent="0.3"/>
    <row r="83" x14ac:dyDescent="0.3"/>
    <row r="84" x14ac:dyDescent="0.3"/>
    <row r="85" x14ac:dyDescent="0.3"/>
  </sheetData>
  <sheetProtection algorithmName="SHA-512" hashValue="yRddMehVs9qBJH98anEkbWyLvrVFmrG56IECdr6NbqrjPtWqMG2nKxHgo05P3eu8bfpEItEtgjNXC1yWxmmCCQ==" saltValue="55X+/rgjR6N6fp8NLdrXFg==" spinCount="100000" sheet="1" objects="1" scenarios="1"/>
  <hyperlinks>
    <hyperlink ref="A36" r:id="rId1" display="https://www.rvo.nl/subsidies-regelingen/subsidiespelregels/subsidiabele-kosten/kosten-derden-en-uitbesteding" xr:uid="{00000000-0004-0000-0900-000000000000}"/>
    <hyperlink ref="D5" r:id="rId2" xr:uid="{00000000-0004-0000-09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Y62"/>
  <sheetViews>
    <sheetView zoomScaleNormal="100"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9" max="9" width="2.6640625" customWidth="1"/>
    <col min="11" max="11" width="10.5546875" bestFit="1" customWidth="1"/>
    <col min="25" max="25" width="0" hidden="1" customWidth="1"/>
  </cols>
  <sheetData>
    <row r="1" spans="1:25" x14ac:dyDescent="0.3">
      <c r="A1" s="6" t="s">
        <v>160</v>
      </c>
      <c r="B1" s="203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269</v>
      </c>
    </row>
    <row r="8" spans="1:25" ht="21.6" thickBot="1" x14ac:dyDescent="0.45">
      <c r="A8" s="106"/>
      <c r="B8" s="107"/>
      <c r="C8" s="107"/>
      <c r="D8" s="107" t="s">
        <v>0</v>
      </c>
      <c r="E8" s="107" t="s">
        <v>0</v>
      </c>
      <c r="F8" s="107"/>
      <c r="G8" s="107"/>
      <c r="H8" s="107"/>
      <c r="I8" s="107"/>
      <c r="J8" s="21"/>
    </row>
    <row r="9" spans="1:25" ht="24.9" customHeight="1" thickBot="1" x14ac:dyDescent="0.45">
      <c r="A9" s="22" t="s">
        <v>17</v>
      </c>
      <c r="B9" s="23">
        <f>deelnemers!B15</f>
        <v>0</v>
      </c>
      <c r="C9" s="231">
        <f>deelnemers!C15</f>
        <v>0</v>
      </c>
      <c r="D9" s="231"/>
      <c r="E9" s="231"/>
      <c r="F9" s="231">
        <f>deelnemers!G15</f>
        <v>0</v>
      </c>
      <c r="G9" s="231"/>
      <c r="H9" s="232"/>
      <c r="I9" s="107"/>
      <c r="J9" s="21" t="str">
        <f>IF(C9=deelnemers!AJ20,"Indien PPS toeslag wordt aangevraagd MKB verklaring meesturen"," ")</f>
        <v xml:space="preserve"> </v>
      </c>
    </row>
    <row r="10" spans="1:25" x14ac:dyDescent="0.3">
      <c r="A10" s="142"/>
      <c r="B10" s="107" t="s">
        <v>0</v>
      </c>
      <c r="C10" s="107"/>
      <c r="D10" s="107"/>
      <c r="E10" s="107"/>
      <c r="F10" s="107"/>
      <c r="G10" s="107"/>
      <c r="H10" s="107"/>
      <c r="I10" s="107"/>
      <c r="J10" s="107"/>
    </row>
    <row r="11" spans="1:25" ht="15" thickBot="1" x14ac:dyDescent="0.35">
      <c r="A11" s="115"/>
      <c r="F11" t="s">
        <v>3</v>
      </c>
      <c r="J11" t="s">
        <v>159</v>
      </c>
      <c r="Y11" t="s">
        <v>94</v>
      </c>
    </row>
    <row r="12" spans="1:25" x14ac:dyDescent="0.3">
      <c r="B12" s="116"/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J12" s="30"/>
      <c r="K12" t="s">
        <v>277</v>
      </c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  <c r="Y14" t="s">
        <v>126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  <c r="Y15" t="s">
        <v>125</v>
      </c>
    </row>
    <row r="16" spans="1:25" x14ac:dyDescent="0.3">
      <c r="A16" s="90"/>
      <c r="B16" s="91"/>
      <c r="C16" s="52"/>
      <c r="D16" s="52"/>
      <c r="E16" s="52"/>
      <c r="F16" s="52"/>
      <c r="G16" s="52"/>
      <c r="H16" s="118">
        <f t="shared" ref="H16:H24" si="0">SUM(C16:G16)</f>
        <v>0</v>
      </c>
      <c r="J16" s="92" t="s">
        <v>3</v>
      </c>
      <c r="Y16" t="s">
        <v>128</v>
      </c>
    </row>
    <row r="17" spans="1:10" x14ac:dyDescent="0.3">
      <c r="A17" s="90"/>
      <c r="B17" s="91"/>
      <c r="C17" s="52"/>
      <c r="D17" s="52"/>
      <c r="E17" s="52"/>
      <c r="F17" s="52"/>
      <c r="G17" s="52"/>
      <c r="H17" s="118">
        <f t="shared" si="0"/>
        <v>0</v>
      </c>
      <c r="J17" s="92"/>
    </row>
    <row r="18" spans="1:10" x14ac:dyDescent="0.3">
      <c r="A18" s="90"/>
      <c r="B18" s="91"/>
      <c r="C18" s="52"/>
      <c r="D18" s="52"/>
      <c r="E18" s="52"/>
      <c r="F18" s="52"/>
      <c r="G18" s="52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52"/>
      <c r="D19" s="52"/>
      <c r="E19" s="52"/>
      <c r="F19" s="52"/>
      <c r="G19" s="52"/>
      <c r="H19" s="118">
        <f t="shared" si="0"/>
        <v>0</v>
      </c>
      <c r="J19" s="92"/>
    </row>
    <row r="20" spans="1:10" x14ac:dyDescent="0.3">
      <c r="A20" s="90"/>
      <c r="B20" s="91"/>
      <c r="C20" s="52"/>
      <c r="D20" s="52"/>
      <c r="E20" s="52"/>
      <c r="F20" s="52"/>
      <c r="G20" s="52"/>
      <c r="H20" s="118">
        <f t="shared" si="0"/>
        <v>0</v>
      </c>
      <c r="J20" s="92"/>
    </row>
    <row r="21" spans="1:10" x14ac:dyDescent="0.3">
      <c r="A21" s="90"/>
      <c r="B21" s="91"/>
      <c r="C21" s="52"/>
      <c r="D21" s="52"/>
      <c r="E21" s="52"/>
      <c r="F21" s="52"/>
      <c r="G21" s="52"/>
      <c r="H21" s="118">
        <f t="shared" si="0"/>
        <v>0</v>
      </c>
    </row>
    <row r="22" spans="1:10" x14ac:dyDescent="0.3">
      <c r="A22" s="90"/>
      <c r="B22" s="91"/>
      <c r="C22" s="52"/>
      <c r="D22" s="52"/>
      <c r="E22" s="52"/>
      <c r="F22" s="52"/>
      <c r="G22" s="52"/>
      <c r="H22" s="118">
        <f t="shared" si="0"/>
        <v>0</v>
      </c>
    </row>
    <row r="23" spans="1:10" x14ac:dyDescent="0.3">
      <c r="A23" s="90"/>
      <c r="B23" s="91"/>
      <c r="C23" s="52"/>
      <c r="D23" s="52"/>
      <c r="E23" s="52"/>
      <c r="F23" s="52"/>
      <c r="G23" s="52"/>
      <c r="H23" s="118">
        <f t="shared" si="0"/>
        <v>0</v>
      </c>
    </row>
    <row r="24" spans="1:10" x14ac:dyDescent="0.3">
      <c r="A24" s="90"/>
      <c r="B24" s="91"/>
      <c r="C24" s="52"/>
      <c r="D24" s="52"/>
      <c r="E24" s="52"/>
      <c r="F24" s="52"/>
      <c r="G24" s="52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1</v>
      </c>
    </row>
    <row r="28" spans="1:10" x14ac:dyDescent="0.3">
      <c r="A28" s="245"/>
      <c r="B28" s="246"/>
      <c r="C28" s="126"/>
      <c r="D28" s="126"/>
      <c r="E28" s="126"/>
      <c r="F28" s="126"/>
      <c r="G28" s="52"/>
      <c r="H28" s="118">
        <f>SUM(C28:F28)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SUM(C29:F29)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SUM(C30:F30)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41" t="s">
        <v>70</v>
      </c>
      <c r="B32" s="242"/>
      <c r="C32" s="228"/>
      <c r="D32" s="229"/>
      <c r="E32" s="229"/>
      <c r="F32" s="229"/>
      <c r="G32" s="229"/>
      <c r="H32" s="230"/>
    </row>
    <row r="33" spans="1:9" x14ac:dyDescent="0.3">
      <c r="A33" s="243" t="s">
        <v>69</v>
      </c>
      <c r="B33" s="244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1</v>
      </c>
    </row>
    <row r="34" spans="1:9" x14ac:dyDescent="0.3">
      <c r="A34" s="245"/>
      <c r="B34" s="246"/>
      <c r="C34" s="83"/>
      <c r="D34" s="52"/>
      <c r="E34" s="52"/>
      <c r="F34" s="52"/>
      <c r="G34" s="52"/>
      <c r="H34" s="118">
        <f>SUM(C34:G34)</f>
        <v>0</v>
      </c>
    </row>
    <row r="35" spans="1:9" x14ac:dyDescent="0.3">
      <c r="A35" s="253"/>
      <c r="B35" s="254"/>
      <c r="D35" s="83"/>
      <c r="E35" s="83"/>
      <c r="F35" s="83"/>
      <c r="G35" s="52"/>
      <c r="H35" s="118">
        <f t="shared" ref="H35:H45" si="3">SUM(C35:G35)</f>
        <v>0</v>
      </c>
      <c r="I35" s="28"/>
    </row>
    <row r="36" spans="1:9" x14ac:dyDescent="0.3">
      <c r="A36" s="245" t="s">
        <v>0</v>
      </c>
      <c r="B36" s="246"/>
      <c r="C36" s="52"/>
      <c r="D36" s="52"/>
      <c r="E36" s="52"/>
      <c r="F36" s="52"/>
      <c r="G36" s="52"/>
      <c r="H36" s="118">
        <f t="shared" si="3"/>
        <v>0</v>
      </c>
    </row>
    <row r="37" spans="1:9" x14ac:dyDescent="0.3">
      <c r="A37" s="245" t="s">
        <v>0</v>
      </c>
      <c r="B37" s="246"/>
      <c r="C37" s="52"/>
      <c r="D37" s="52"/>
      <c r="E37" s="52"/>
      <c r="F37" s="52"/>
      <c r="G37" s="52"/>
      <c r="H37" s="118">
        <f t="shared" si="3"/>
        <v>0</v>
      </c>
    </row>
    <row r="38" spans="1:9" x14ac:dyDescent="0.3">
      <c r="A38" s="245"/>
      <c r="B38" s="246"/>
      <c r="C38" s="52"/>
      <c r="D38" s="52"/>
      <c r="E38" s="52"/>
      <c r="F38" s="52"/>
      <c r="G38" s="52"/>
      <c r="H38" s="118">
        <f t="shared" si="3"/>
        <v>0</v>
      </c>
    </row>
    <row r="39" spans="1:9" x14ac:dyDescent="0.3">
      <c r="A39" s="245"/>
      <c r="B39" s="246"/>
      <c r="C39" s="52"/>
      <c r="D39" s="52"/>
      <c r="E39" s="52"/>
      <c r="F39" s="52"/>
      <c r="G39" s="52"/>
      <c r="H39" s="118">
        <f t="shared" si="3"/>
        <v>0</v>
      </c>
    </row>
    <row r="40" spans="1:9" x14ac:dyDescent="0.3">
      <c r="A40" s="245"/>
      <c r="B40" s="246"/>
      <c r="C40" s="52"/>
      <c r="D40" s="52"/>
      <c r="E40" s="52"/>
      <c r="F40" s="52"/>
      <c r="G40" s="52"/>
      <c r="H40" s="118">
        <f t="shared" si="3"/>
        <v>0</v>
      </c>
    </row>
    <row r="41" spans="1:9" x14ac:dyDescent="0.3">
      <c r="A41" s="245"/>
      <c r="B41" s="246"/>
      <c r="C41" s="52"/>
      <c r="D41" s="52"/>
      <c r="E41" s="52"/>
      <c r="F41" s="52"/>
      <c r="G41" s="52"/>
      <c r="H41" s="118">
        <f t="shared" si="3"/>
        <v>0</v>
      </c>
    </row>
    <row r="42" spans="1:9" x14ac:dyDescent="0.3">
      <c r="A42" s="245"/>
      <c r="B42" s="246"/>
      <c r="C42" s="52"/>
      <c r="D42" s="52"/>
      <c r="E42" s="52"/>
      <c r="F42" s="52"/>
      <c r="G42" s="52"/>
      <c r="H42" s="118">
        <f t="shared" si="3"/>
        <v>0</v>
      </c>
    </row>
    <row r="43" spans="1:9" x14ac:dyDescent="0.3">
      <c r="A43" s="245"/>
      <c r="B43" s="246"/>
      <c r="C43" s="52"/>
      <c r="D43" s="52"/>
      <c r="E43" s="52"/>
      <c r="F43" s="52"/>
      <c r="G43" s="52"/>
      <c r="H43" s="118">
        <f t="shared" si="3"/>
        <v>0</v>
      </c>
    </row>
    <row r="44" spans="1:9" x14ac:dyDescent="0.3">
      <c r="A44" s="245"/>
      <c r="B44" s="246"/>
      <c r="C44" s="52"/>
      <c r="D44" s="52"/>
      <c r="E44" s="52"/>
      <c r="F44" s="52"/>
      <c r="G44" s="52"/>
      <c r="H44" s="118">
        <f t="shared" si="3"/>
        <v>0</v>
      </c>
    </row>
    <row r="45" spans="1:9" ht="15" thickBot="1" x14ac:dyDescent="0.35">
      <c r="A45" s="255"/>
      <c r="B45" s="256"/>
      <c r="C45" s="85"/>
      <c r="D45" s="85"/>
      <c r="E45" s="85"/>
      <c r="F45" s="85"/>
      <c r="G45" s="85"/>
      <c r="H45" s="129">
        <f t="shared" si="3"/>
        <v>0</v>
      </c>
    </row>
    <row r="46" spans="1:9" ht="15" thickBot="1" x14ac:dyDescent="0.35">
      <c r="A46" s="247" t="s">
        <v>71</v>
      </c>
      <c r="B46" s="248"/>
      <c r="C46" s="130">
        <f>SUM(C34:C45)</f>
        <v>0</v>
      </c>
      <c r="D46" s="130">
        <f t="shared" ref="D46:H46" si="4">SUM(D34:D45)</f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9" ht="15" thickBot="1" x14ac:dyDescent="0.35">
      <c r="B47" s="132"/>
      <c r="C47" s="133"/>
      <c r="D47" s="133"/>
      <c r="E47" s="133"/>
      <c r="F47" s="133"/>
      <c r="G47" s="133"/>
      <c r="H47" s="134"/>
    </row>
    <row r="48" spans="1:9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ht="20.25" customHeight="1" x14ac:dyDescent="0.3">
      <c r="A51" s="138" t="s">
        <v>208</v>
      </c>
      <c r="B51" s="139"/>
      <c r="C51" s="139"/>
      <c r="D51" s="139"/>
      <c r="E51" s="139"/>
      <c r="F51" s="139"/>
      <c r="G51" s="139"/>
      <c r="H51" s="140"/>
      <c r="I51" s="29"/>
    </row>
    <row r="52" spans="1:10" x14ac:dyDescent="0.3">
      <c r="A52" s="93"/>
      <c r="B52" s="94"/>
      <c r="C52" s="174">
        <f t="shared" ref="C52:H52" si="5">C33</f>
        <v>2027</v>
      </c>
      <c r="D52" s="174">
        <f t="shared" si="5"/>
        <v>2028</v>
      </c>
      <c r="E52" s="174">
        <f t="shared" si="5"/>
        <v>2029</v>
      </c>
      <c r="F52" s="174">
        <f t="shared" si="5"/>
        <v>2030</v>
      </c>
      <c r="G52" s="174">
        <f t="shared" si="5"/>
        <v>2031</v>
      </c>
      <c r="H52" s="96" t="str">
        <f t="shared" si="5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34"/>
      <c r="H53" s="98">
        <f>SUM(C53:G53)</f>
        <v>0</v>
      </c>
    </row>
    <row r="54" spans="1:10" x14ac:dyDescent="0.3">
      <c r="A54" s="90" t="s">
        <v>143</v>
      </c>
      <c r="B54" s="91"/>
      <c r="C54" s="53"/>
      <c r="D54" s="53"/>
      <c r="E54" s="53"/>
      <c r="F54" s="53"/>
      <c r="G54" s="53"/>
      <c r="H54" s="98">
        <f>SUM(C54:G54)</f>
        <v>0</v>
      </c>
    </row>
    <row r="55" spans="1:10" x14ac:dyDescent="0.3">
      <c r="A55" s="90" t="s">
        <v>145</v>
      </c>
      <c r="B55" s="91"/>
      <c r="C55" s="87"/>
      <c r="D55" s="87"/>
      <c r="E55" s="87"/>
      <c r="F55" s="87"/>
      <c r="G55" s="34"/>
      <c r="H55" s="98">
        <f>SUM(C55:G55)</f>
        <v>0</v>
      </c>
      <c r="I55" s="28"/>
    </row>
    <row r="56" spans="1:10" ht="15" thickBot="1" x14ac:dyDescent="0.35">
      <c r="A56" s="99" t="s">
        <v>146</v>
      </c>
      <c r="B56" s="100"/>
      <c r="C56" s="88"/>
      <c r="D56" s="88"/>
      <c r="E56" s="88"/>
      <c r="F56" s="88"/>
      <c r="G56" s="88"/>
      <c r="H56" s="102">
        <f>SUM(C56:G56)</f>
        <v>0</v>
      </c>
    </row>
    <row r="57" spans="1:10" ht="15" thickBot="1" x14ac:dyDescent="0.35">
      <c r="A57" s="251" t="s">
        <v>209</v>
      </c>
      <c r="B57" s="252"/>
      <c r="C57" s="103">
        <f t="shared" ref="C57:H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 t="shared" si="6"/>
        <v>0</v>
      </c>
    </row>
    <row r="58" spans="1:10" ht="15" thickBot="1" x14ac:dyDescent="0.35"/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C55:G56 B53:B56 H53:H57 C53:G53 A57:G57 D15:H52 C15:C34 C36:C52 A59:H62 A15:B5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  <mergeCell ref="C32:H32"/>
    <mergeCell ref="C9:E9"/>
    <mergeCell ref="F9:H9"/>
    <mergeCell ref="A14:B14"/>
    <mergeCell ref="A25:B25"/>
    <mergeCell ref="C12:H12"/>
    <mergeCell ref="C14:H14"/>
    <mergeCell ref="A31:B31"/>
    <mergeCell ref="A32:B32"/>
    <mergeCell ref="A27:B27"/>
    <mergeCell ref="A28:B28"/>
    <mergeCell ref="A29:B29"/>
    <mergeCell ref="A30:B30"/>
  </mergeCells>
  <conditionalFormatting sqref="J62">
    <cfRule type="cellIs" dxfId="15" priority="1" operator="equal">
      <formula>"Akkoord"</formula>
    </cfRule>
  </conditionalFormatting>
  <dataValidations xWindow="102" yWindow="639"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8A3A5961-A80C-48E1-B572-608D8FBC175D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13B5-D1D9-4C4D-AD94-928430DED8A9}">
  <dimension ref="A1:N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</cols>
  <sheetData>
    <row r="1" spans="1:11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11" x14ac:dyDescent="0.3">
      <c r="A2" s="16" t="s">
        <v>205</v>
      </c>
      <c r="B2" s="16">
        <f>kostenoverzicht!B2</f>
        <v>0</v>
      </c>
    </row>
    <row r="4" spans="1:11" x14ac:dyDescent="0.3">
      <c r="A4" s="143" t="s">
        <v>90</v>
      </c>
    </row>
    <row r="5" spans="1:11" x14ac:dyDescent="0.3">
      <c r="A5" s="115" t="s">
        <v>268</v>
      </c>
    </row>
    <row r="6" spans="1:11" x14ac:dyDescent="0.3">
      <c r="A6" s="115" t="s">
        <v>86</v>
      </c>
    </row>
    <row r="7" spans="1:11" x14ac:dyDescent="0.3">
      <c r="A7" t="s">
        <v>270</v>
      </c>
    </row>
    <row r="8" spans="1:11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11" ht="24.9" customHeight="1" thickBot="1" x14ac:dyDescent="0.45">
      <c r="A9" s="17" t="str">
        <f>deelnemers!A16</f>
        <v>partner 1</v>
      </c>
      <c r="B9" s="18">
        <f>deelnemers!B16</f>
        <v>0</v>
      </c>
      <c r="C9" s="261">
        <f>deelnemers!C16</f>
        <v>0</v>
      </c>
      <c r="D9" s="261"/>
      <c r="E9" s="261"/>
      <c r="F9" s="261">
        <f>deelnemers!G16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 t="s">
        <v>0</v>
      </c>
    </row>
    <row r="10" spans="1:11" x14ac:dyDescent="0.3">
      <c r="A10" s="115"/>
    </row>
    <row r="11" spans="1:11" ht="15" thickBot="1" x14ac:dyDescent="0.35">
      <c r="A11" s="115"/>
    </row>
    <row r="12" spans="1:11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</row>
    <row r="13" spans="1:11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11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11" x14ac:dyDescent="0.3">
      <c r="A15" s="82" t="s">
        <v>122</v>
      </c>
      <c r="B15" s="111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2" t="s">
        <v>92</v>
      </c>
      <c r="H15" s="117" t="s">
        <v>4</v>
      </c>
    </row>
    <row r="16" spans="1:11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/>
      <c r="B35" s="246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3"/>
        <v>0</v>
      </c>
    </row>
    <row r="37" spans="1:8" x14ac:dyDescent="0.3">
      <c r="A37" s="245" t="s">
        <v>0</v>
      </c>
      <c r="B37" s="246"/>
      <c r="C37" s="33"/>
      <c r="D37" s="33"/>
      <c r="E37" s="33"/>
      <c r="F37" s="33"/>
      <c r="G37" s="33"/>
      <c r="H37" s="118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47" t="s">
        <v>71</v>
      </c>
      <c r="B46" s="248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57" t="s">
        <v>72</v>
      </c>
      <c r="B48" s="258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4" x14ac:dyDescent="0.3">
      <c r="B49" s="132"/>
      <c r="C49" s="133"/>
      <c r="D49" s="133"/>
      <c r="E49" s="133"/>
      <c r="F49" s="133"/>
      <c r="G49" s="133"/>
      <c r="H49" s="137"/>
    </row>
    <row r="50" spans="1:14" ht="15" thickBot="1" x14ac:dyDescent="0.35">
      <c r="B50" s="132"/>
      <c r="C50" s="133"/>
      <c r="D50" s="133"/>
      <c r="E50" s="133"/>
      <c r="F50" s="133"/>
      <c r="G50" s="133"/>
      <c r="H50" s="137"/>
    </row>
    <row r="51" spans="1:14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9"/>
    </row>
    <row r="52" spans="1:14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4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4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4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  <c r="I55" s="28"/>
    </row>
    <row r="56" spans="1:14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4" ht="15" thickBot="1" x14ac:dyDescent="0.35">
      <c r="A57" s="251" t="s">
        <v>1</v>
      </c>
      <c r="B57" s="252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  <c r="N57" s="28"/>
    </row>
    <row r="58" spans="1:14" ht="15" thickBot="1" x14ac:dyDescent="0.35">
      <c r="A58" t="s">
        <v>148</v>
      </c>
    </row>
    <row r="59" spans="1:14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4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4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4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2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6:B46"/>
    <mergeCell ref="A48:B48"/>
    <mergeCell ref="A57:B57"/>
    <mergeCell ref="A43:B43"/>
    <mergeCell ref="A44:B44"/>
    <mergeCell ref="A45:B45"/>
  </mergeCells>
  <conditionalFormatting sqref="J62">
    <cfRule type="cellIs" dxfId="1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440B49CC-1A14-41CC-B89D-0CE6C249C6FC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84C1-2013-41E5-AB74-BDE311B5623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deelnemers!A17</f>
        <v>partner 2</v>
      </c>
      <c r="B9" s="18">
        <f>deelnemers!B17</f>
        <v>0</v>
      </c>
      <c r="C9" s="261">
        <f>deelnemers!C17</f>
        <v>0</v>
      </c>
      <c r="D9" s="261"/>
      <c r="E9" s="261"/>
      <c r="F9" s="261">
        <f>deelnemers!G17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1"/>
      <c r="D26" s="121"/>
      <c r="E26" s="121"/>
      <c r="F26" s="121"/>
      <c r="G26" s="121"/>
      <c r="H26" s="141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41" t="s">
        <v>70</v>
      </c>
      <c r="B32" s="242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47" t="s">
        <v>71</v>
      </c>
      <c r="B46" s="248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4" x14ac:dyDescent="0.3">
      <c r="B49" s="132"/>
      <c r="C49" s="133"/>
      <c r="D49" s="133"/>
      <c r="E49" s="133"/>
      <c r="F49" s="133"/>
      <c r="G49" s="133"/>
      <c r="H49" s="137"/>
    </row>
    <row r="50" spans="1:14" ht="15" thickBot="1" x14ac:dyDescent="0.35">
      <c r="B50" s="132"/>
      <c r="C50" s="133"/>
      <c r="D50" s="133"/>
      <c r="E50" s="133"/>
      <c r="F50" s="133"/>
      <c r="G50" s="133"/>
      <c r="H50" s="137"/>
    </row>
    <row r="51" spans="1:14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8"/>
    </row>
    <row r="52" spans="1:14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4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4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4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4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4" ht="15" thickBot="1" x14ac:dyDescent="0.35">
      <c r="A57" s="251" t="s">
        <v>1</v>
      </c>
      <c r="B57" s="252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  <c r="N57" s="28"/>
    </row>
    <row r="58" spans="1:14" ht="15" thickBot="1" x14ac:dyDescent="0.35">
      <c r="A58" t="s">
        <v>148</v>
      </c>
    </row>
    <row r="59" spans="1:14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4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4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4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3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  <mergeCell ref="A33:B33"/>
    <mergeCell ref="A28:B28"/>
    <mergeCell ref="A29:B29"/>
    <mergeCell ref="A30:B3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</mergeCells>
  <conditionalFormatting sqref="J62">
    <cfRule type="cellIs" dxfId="1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798739B5-3038-4138-B98C-E116A182E523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EFEF-ADFC-4C15-9055-6BB79DA37245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deelnemers!A18</f>
        <v>partner 3</v>
      </c>
      <c r="B9" s="18">
        <f>deelnemers!B18</f>
        <v>0</v>
      </c>
      <c r="C9" s="261">
        <f>deelnemers!C18</f>
        <v>0</v>
      </c>
      <c r="D9" s="261"/>
      <c r="E9" s="261"/>
      <c r="F9" s="261">
        <f>deelnemers!G18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/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41" t="s">
        <v>70</v>
      </c>
      <c r="B32" s="242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 t="s">
        <v>0</v>
      </c>
      <c r="F35" s="33"/>
      <c r="G35" s="33"/>
      <c r="H35" s="118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47" t="s">
        <v>71</v>
      </c>
      <c r="B46" s="248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5" x14ac:dyDescent="0.3">
      <c r="B49" s="132"/>
      <c r="C49" s="133"/>
      <c r="D49" s="133"/>
      <c r="E49" s="133"/>
      <c r="F49" s="133"/>
      <c r="G49" s="133"/>
      <c r="H49" s="137"/>
    </row>
    <row r="50" spans="1:15" ht="15" thickBot="1" x14ac:dyDescent="0.35">
      <c r="B50" s="132"/>
      <c r="C50" s="133"/>
      <c r="D50" s="133"/>
      <c r="E50" s="133"/>
      <c r="F50" s="133"/>
      <c r="G50" s="133"/>
      <c r="H50" s="137"/>
    </row>
    <row r="51" spans="1:15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8"/>
    </row>
    <row r="52" spans="1:15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5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5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5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5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5" ht="15" thickBot="1" x14ac:dyDescent="0.35">
      <c r="A57" s="251" t="s">
        <v>1</v>
      </c>
      <c r="B57" s="252"/>
      <c r="C57" s="103">
        <f>SUM(C53:C56)</f>
        <v>0</v>
      </c>
      <c r="D57" s="103">
        <f>SUM(D53:D56)</f>
        <v>0</v>
      </c>
      <c r="E57" s="103">
        <f>SUM(E53:E56)</f>
        <v>0</v>
      </c>
      <c r="F57" s="103">
        <f>SUM(F53:F56)</f>
        <v>0</v>
      </c>
      <c r="G57" s="103">
        <f t="shared" ref="G57" si="6">SUM(G53:G56)</f>
        <v>0</v>
      </c>
      <c r="H57" s="104">
        <f>SUM(H53:H56)</f>
        <v>0</v>
      </c>
      <c r="O57" s="28"/>
    </row>
    <row r="58" spans="1:15" ht="15" thickBot="1" x14ac:dyDescent="0.35">
      <c r="A58" t="s">
        <v>148</v>
      </c>
    </row>
    <row r="59" spans="1:15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5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5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5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2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  <mergeCell ref="A33:B33"/>
    <mergeCell ref="A28:B28"/>
    <mergeCell ref="A29:B29"/>
    <mergeCell ref="A30:B3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</mergeCells>
  <conditionalFormatting sqref="J62">
    <cfRule type="cellIs" dxfId="1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BE59623B-44D8-4723-852D-14585FACB36A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43B2-7389-47E0-9EEA-EEB24D292A7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deelnemers!A19</f>
        <v>partner 4</v>
      </c>
      <c r="B9" s="18">
        <f>deelnemers!B19</f>
        <v>0</v>
      </c>
      <c r="C9" s="261">
        <f>deelnemers!C19</f>
        <v>0</v>
      </c>
      <c r="D9" s="261"/>
      <c r="E9" s="261"/>
      <c r="F9" s="261">
        <f>deelnemers!G19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/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41" t="s">
        <v>70</v>
      </c>
      <c r="B32" s="242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47" t="s">
        <v>71</v>
      </c>
      <c r="B46" s="248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57" t="s">
        <v>72</v>
      </c>
      <c r="B48" s="258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6:B46"/>
    <mergeCell ref="A48:B48"/>
    <mergeCell ref="A57:B57"/>
    <mergeCell ref="A43:B43"/>
    <mergeCell ref="A44:B44"/>
    <mergeCell ref="A45:B45"/>
  </mergeCells>
  <conditionalFormatting sqref="J62">
    <cfRule type="cellIs" dxfId="1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0A445F80-4759-46E1-964D-F360B08DE899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deelnemers!A20</f>
        <v>partner 5</v>
      </c>
      <c r="B9" s="18">
        <f>deelnemers!B20</f>
        <v>0</v>
      </c>
      <c r="C9" s="261">
        <f>deelnemers!C20</f>
        <v>0</v>
      </c>
      <c r="D9" s="261"/>
      <c r="E9" s="261"/>
      <c r="F9" s="261">
        <f>deelnemers!G20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40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/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 t="s">
        <v>0</v>
      </c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32:H32"/>
    <mergeCell ref="A31:B31"/>
    <mergeCell ref="A27:B27"/>
    <mergeCell ref="A28:B28"/>
    <mergeCell ref="A29:B29"/>
    <mergeCell ref="A30:B30"/>
    <mergeCell ref="A32:B32"/>
    <mergeCell ref="A14:B14"/>
    <mergeCell ref="A25:B25"/>
    <mergeCell ref="C9:E9"/>
    <mergeCell ref="F9:H9"/>
    <mergeCell ref="C12:H12"/>
    <mergeCell ref="C14:H1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6:B46"/>
    <mergeCell ref="A48:B48"/>
    <mergeCell ref="A57:B57"/>
    <mergeCell ref="A43:B43"/>
    <mergeCell ref="A44:B44"/>
    <mergeCell ref="A45:B45"/>
  </mergeCells>
  <conditionalFormatting sqref="J62">
    <cfRule type="cellIs" dxfId="1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DFA84AB6-7ABC-4548-A0FA-AA807B2ED6DF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7440-0721-44A1-915D-02F3A7F8D52B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deelnemers!A21</f>
        <v>partner 6</v>
      </c>
      <c r="B9" s="18">
        <f>deelnemers!B21</f>
        <v>0</v>
      </c>
      <c r="C9" s="261">
        <f>deelnemers!C21</f>
        <v>0</v>
      </c>
      <c r="D9" s="261"/>
      <c r="E9" s="261"/>
      <c r="F9" s="261">
        <f>deelnemers!G21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</row>
    <row r="10" spans="1:25" x14ac:dyDescent="0.3">
      <c r="A10" s="115"/>
      <c r="Y10" s="16" t="s">
        <v>93</v>
      </c>
    </row>
    <row r="11" spans="1:25" ht="15" thickBot="1" x14ac:dyDescent="0.35">
      <c r="Y11" t="s">
        <v>94</v>
      </c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70" t="s">
        <v>68</v>
      </c>
      <c r="B25" s="271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39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17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66" t="s">
        <v>71</v>
      </c>
      <c r="B46" s="267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68" t="s">
        <v>72</v>
      </c>
      <c r="B48" s="269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63" t="s">
        <v>1</v>
      </c>
      <c r="B57" s="264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9:E9"/>
    <mergeCell ref="F9:H9"/>
    <mergeCell ref="C12:H12"/>
    <mergeCell ref="A14:B14"/>
    <mergeCell ref="C14:H14"/>
    <mergeCell ref="A35:B35"/>
    <mergeCell ref="A36:B36"/>
    <mergeCell ref="A37:B37"/>
    <mergeCell ref="A25:B25"/>
    <mergeCell ref="A27:B27"/>
    <mergeCell ref="A28:B28"/>
    <mergeCell ref="A29:B29"/>
    <mergeCell ref="A30:B30"/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</mergeCells>
  <conditionalFormatting sqref="J62">
    <cfRule type="cellIs" dxfId="9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045AAF89-D603-4E41-9D64-BF908D1A947B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8567-DFA0-4CF3-BCAE-4CC9816DC06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deelnemers!A22</f>
        <v>partner 7</v>
      </c>
      <c r="B9" s="18">
        <f>deelnemers!B22</f>
        <v>0</v>
      </c>
      <c r="C9" s="261">
        <f>deelnemers!C22</f>
        <v>0</v>
      </c>
      <c r="D9" s="261"/>
      <c r="E9" s="261"/>
      <c r="F9" s="261">
        <f>deelnemers!G22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9:E9"/>
    <mergeCell ref="F9:H9"/>
    <mergeCell ref="C12:H12"/>
    <mergeCell ref="A14:B14"/>
    <mergeCell ref="C14:H14"/>
    <mergeCell ref="A35:B35"/>
    <mergeCell ref="A36:B36"/>
    <mergeCell ref="A37:B37"/>
    <mergeCell ref="A25:B25"/>
    <mergeCell ref="A27:B27"/>
    <mergeCell ref="A28:B28"/>
    <mergeCell ref="A29:B29"/>
    <mergeCell ref="A30:B30"/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</mergeCells>
  <conditionalFormatting sqref="J62">
    <cfRule type="cellIs" dxfId="8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7658D2FA-C3DC-47C0-BB41-FAA4ED9D82A8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2D2B-3704-4547-92F0-0A1F75387E0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deelnemers!A23</f>
        <v>partner 8</v>
      </c>
      <c r="B9" s="18">
        <f>deelnemers!B23</f>
        <v>0</v>
      </c>
      <c r="C9" s="261">
        <f>deelnemers!C23</f>
        <v>0</v>
      </c>
      <c r="D9" s="261"/>
      <c r="E9" s="261"/>
      <c r="F9" s="261">
        <f>deelnemers!G23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73" t="s">
        <v>0</v>
      </c>
      <c r="B28" s="274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/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9:E9"/>
    <mergeCell ref="F9:H9"/>
    <mergeCell ref="C12:H12"/>
    <mergeCell ref="A14:B14"/>
    <mergeCell ref="C14:H14"/>
    <mergeCell ref="A38:B38"/>
    <mergeCell ref="A25:B25"/>
    <mergeCell ref="A27:B27"/>
    <mergeCell ref="A33:B33"/>
    <mergeCell ref="A28:B28"/>
    <mergeCell ref="A29:B29"/>
    <mergeCell ref="A30:B30"/>
    <mergeCell ref="A32:B32"/>
    <mergeCell ref="C32:H32"/>
    <mergeCell ref="A31:B31"/>
    <mergeCell ref="A46:B46"/>
    <mergeCell ref="A48:B48"/>
    <mergeCell ref="A57:B57"/>
    <mergeCell ref="A44:B44"/>
    <mergeCell ref="A45:B45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</mergeCells>
  <conditionalFormatting sqref="J62">
    <cfRule type="cellIs" dxfId="7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E38D7F06-3125-4CDC-923A-02DE14BFA213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89B3-832C-4DEC-B50D-CA8B9F1B7BD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deelnemers!A24</f>
        <v>partner 9</v>
      </c>
      <c r="B9" s="18">
        <f>deelnemers!B24</f>
        <v>0</v>
      </c>
      <c r="C9" s="261">
        <f>deelnemers!C24</f>
        <v>0</v>
      </c>
      <c r="D9" s="261"/>
      <c r="E9" s="261"/>
      <c r="F9" s="261">
        <f>deelnemers!G24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 t="s">
        <v>0</v>
      </c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9:E9"/>
    <mergeCell ref="F9:H9"/>
    <mergeCell ref="C12:H12"/>
    <mergeCell ref="A14:B14"/>
    <mergeCell ref="C14:H14"/>
    <mergeCell ref="A35:B35"/>
    <mergeCell ref="A36:B36"/>
    <mergeCell ref="A37:B37"/>
    <mergeCell ref="A25:B25"/>
    <mergeCell ref="A27:B27"/>
    <mergeCell ref="A28:B28"/>
    <mergeCell ref="A29:B29"/>
    <mergeCell ref="A30:B30"/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</mergeCells>
  <conditionalFormatting sqref="J62:K62">
    <cfRule type="cellIs" dxfId="6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A37F9F3-3272-40FC-87CD-7B0374D83808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4101-169F-4C51-9BFC-026848916AD5}">
  <dimension ref="A1:J25"/>
  <sheetViews>
    <sheetView workbookViewId="0"/>
  </sheetViews>
  <sheetFormatPr defaultRowHeight="14.4" x14ac:dyDescent="0.3"/>
  <sheetData>
    <row r="1" spans="1:8" ht="18" x14ac:dyDescent="0.35">
      <c r="A1" s="24" t="s">
        <v>260</v>
      </c>
      <c r="B1" s="24"/>
      <c r="C1" s="24"/>
      <c r="D1" s="24"/>
      <c r="E1" s="24"/>
      <c r="F1" s="24"/>
      <c r="G1" s="25"/>
      <c r="H1" s="25"/>
    </row>
    <row r="2" spans="1:8" x14ac:dyDescent="0.3">
      <c r="A2" s="78"/>
      <c r="B2" s="78"/>
      <c r="C2" s="78"/>
      <c r="D2" s="78"/>
      <c r="E2" s="78"/>
      <c r="F2" s="78"/>
      <c r="G2" s="78"/>
      <c r="H2" s="78"/>
    </row>
    <row r="3" spans="1:8" s="27" customFormat="1" ht="15.6" x14ac:dyDescent="0.3">
      <c r="A3" s="26" t="s">
        <v>124</v>
      </c>
      <c r="B3" s="26"/>
      <c r="C3" s="26"/>
      <c r="D3" s="26"/>
      <c r="E3" s="26"/>
      <c r="F3" s="26"/>
      <c r="G3" s="26"/>
      <c r="H3" s="26"/>
    </row>
    <row r="4" spans="1:8" x14ac:dyDescent="0.3">
      <c r="A4" s="78"/>
      <c r="B4" s="78"/>
      <c r="C4" s="78"/>
      <c r="D4" s="78"/>
      <c r="E4" s="78"/>
      <c r="F4" s="78"/>
      <c r="G4" s="78"/>
      <c r="H4" s="78"/>
    </row>
    <row r="5" spans="1:8" x14ac:dyDescent="0.3">
      <c r="A5" s="77" t="s">
        <v>261</v>
      </c>
      <c r="B5" s="77"/>
      <c r="C5" s="77"/>
      <c r="D5" s="77"/>
      <c r="E5" s="77"/>
      <c r="F5" s="77"/>
      <c r="G5" s="77"/>
      <c r="H5" s="77"/>
    </row>
    <row r="6" spans="1:8" x14ac:dyDescent="0.3">
      <c r="A6" s="78" t="s">
        <v>125</v>
      </c>
      <c r="B6" s="78"/>
      <c r="C6" s="78"/>
      <c r="D6" s="78"/>
      <c r="E6" s="78"/>
      <c r="F6" s="78"/>
      <c r="G6" s="78"/>
      <c r="H6" s="79">
        <v>0.5</v>
      </c>
    </row>
    <row r="7" spans="1:8" x14ac:dyDescent="0.3">
      <c r="A7" s="80" t="s">
        <v>126</v>
      </c>
      <c r="B7" s="80"/>
      <c r="C7" s="80"/>
      <c r="D7" s="80"/>
      <c r="E7" s="80"/>
      <c r="F7" s="80"/>
      <c r="G7" s="80"/>
      <c r="H7" s="81">
        <v>0.25</v>
      </c>
    </row>
    <row r="8" spans="1:8" x14ac:dyDescent="0.3">
      <c r="A8" s="78" t="s">
        <v>127</v>
      </c>
      <c r="B8" s="78"/>
      <c r="C8" s="78"/>
      <c r="D8" s="78"/>
      <c r="E8" s="78"/>
      <c r="F8" s="78"/>
      <c r="G8" s="78"/>
      <c r="H8" s="79">
        <v>1</v>
      </c>
    </row>
    <row r="9" spans="1:8" x14ac:dyDescent="0.3">
      <c r="A9" s="80" t="s">
        <v>128</v>
      </c>
      <c r="B9" s="80"/>
      <c r="C9" s="80"/>
      <c r="D9" s="80"/>
      <c r="E9" s="80"/>
      <c r="F9" s="80"/>
      <c r="G9" s="80"/>
      <c r="H9" s="81">
        <v>0.8</v>
      </c>
    </row>
    <row r="10" spans="1:8" x14ac:dyDescent="0.3">
      <c r="A10" s="78"/>
      <c r="B10" s="78"/>
      <c r="C10" s="78"/>
      <c r="D10" s="78"/>
      <c r="E10" s="78"/>
      <c r="F10" s="78"/>
      <c r="G10" s="78"/>
      <c r="H10" s="78"/>
    </row>
    <row r="11" spans="1:8" x14ac:dyDescent="0.3">
      <c r="A11" s="78"/>
      <c r="B11" s="78"/>
      <c r="C11" s="78"/>
      <c r="D11" s="78"/>
      <c r="E11" s="78"/>
      <c r="F11" s="78"/>
      <c r="G11" s="78"/>
      <c r="H11" s="78"/>
    </row>
    <row r="12" spans="1:8" ht="15.6" x14ac:dyDescent="0.3">
      <c r="A12" s="26" t="s">
        <v>244</v>
      </c>
      <c r="B12" s="26"/>
      <c r="C12" s="26"/>
      <c r="D12" s="26"/>
      <c r="E12" s="26"/>
      <c r="F12" s="26"/>
      <c r="G12" s="26"/>
      <c r="H12" s="26"/>
    </row>
    <row r="13" spans="1:8" x14ac:dyDescent="0.3">
      <c r="A13" s="78"/>
      <c r="B13" s="78"/>
      <c r="C13" s="78"/>
      <c r="D13" s="78"/>
      <c r="E13" s="78"/>
      <c r="F13" s="78"/>
      <c r="G13" s="78"/>
      <c r="H13" s="78"/>
    </row>
    <row r="14" spans="1:8" x14ac:dyDescent="0.3">
      <c r="A14" s="77" t="s">
        <v>274</v>
      </c>
      <c r="B14" s="77"/>
      <c r="C14" s="77"/>
      <c r="D14" s="77"/>
      <c r="E14" s="77"/>
      <c r="F14" s="77"/>
      <c r="G14" s="77"/>
      <c r="H14" s="77"/>
    </row>
    <row r="15" spans="1:8" x14ac:dyDescent="0.3">
      <c r="A15" s="78" t="s">
        <v>125</v>
      </c>
      <c r="B15" s="78"/>
      <c r="C15" s="78"/>
      <c r="D15" s="78"/>
      <c r="E15" s="78"/>
      <c r="F15" s="78"/>
      <c r="G15" s="78"/>
      <c r="H15" s="79">
        <v>0.5</v>
      </c>
    </row>
    <row r="16" spans="1:8" x14ac:dyDescent="0.3">
      <c r="A16" s="80" t="s">
        <v>126</v>
      </c>
      <c r="B16" s="80"/>
      <c r="C16" s="80"/>
      <c r="D16" s="80"/>
      <c r="E16" s="80"/>
      <c r="F16" s="80"/>
      <c r="G16" s="80"/>
      <c r="H16" s="81">
        <v>0.25</v>
      </c>
    </row>
    <row r="17" spans="1:10" x14ac:dyDescent="0.3">
      <c r="A17" s="78" t="s">
        <v>127</v>
      </c>
      <c r="B17" s="78"/>
      <c r="C17" s="78"/>
      <c r="D17" s="78"/>
      <c r="E17" s="78"/>
      <c r="F17" s="78"/>
      <c r="G17" s="78"/>
      <c r="H17" s="79">
        <v>0.8</v>
      </c>
    </row>
    <row r="18" spans="1:10" x14ac:dyDescent="0.3">
      <c r="A18" s="80"/>
      <c r="B18" s="80"/>
      <c r="C18" s="80"/>
      <c r="D18" s="80"/>
      <c r="E18" s="80"/>
      <c r="F18" s="80"/>
      <c r="G18" s="80"/>
      <c r="H18" s="80"/>
    </row>
    <row r="19" spans="1:10" x14ac:dyDescent="0.3">
      <c r="A19" s="77" t="s">
        <v>275</v>
      </c>
      <c r="B19" s="77"/>
      <c r="C19" s="77"/>
      <c r="D19" s="77"/>
      <c r="E19" s="77"/>
      <c r="F19" s="77"/>
      <c r="G19" s="77"/>
      <c r="H19" s="77"/>
    </row>
    <row r="20" spans="1:10" x14ac:dyDescent="0.3">
      <c r="A20" s="78" t="s">
        <v>125</v>
      </c>
      <c r="B20" s="78"/>
      <c r="C20" s="78"/>
      <c r="D20" s="78"/>
      <c r="E20" s="78"/>
      <c r="F20" s="78"/>
      <c r="G20" s="78"/>
      <c r="H20" s="79">
        <v>0.5</v>
      </c>
    </row>
    <row r="21" spans="1:10" x14ac:dyDescent="0.3">
      <c r="A21" s="80" t="s">
        <v>126</v>
      </c>
      <c r="B21" s="80"/>
      <c r="C21" s="80"/>
      <c r="D21" s="80"/>
      <c r="E21" s="80"/>
      <c r="F21" s="80"/>
      <c r="G21" s="80"/>
      <c r="H21" s="81">
        <v>0.25</v>
      </c>
    </row>
    <row r="22" spans="1:10" x14ac:dyDescent="0.3">
      <c r="A22" s="78"/>
      <c r="B22" s="78"/>
      <c r="C22" s="78"/>
      <c r="D22" s="78"/>
      <c r="E22" s="78"/>
      <c r="F22" s="78"/>
      <c r="G22" s="78"/>
      <c r="H22" s="78"/>
    </row>
    <row r="23" spans="1:10" x14ac:dyDescent="0.3">
      <c r="A23" s="77" t="s">
        <v>276</v>
      </c>
      <c r="B23" s="77"/>
      <c r="C23" s="77"/>
      <c r="D23" s="77"/>
      <c r="E23" s="77"/>
      <c r="F23" s="77"/>
      <c r="G23" s="77"/>
      <c r="H23" s="77"/>
    </row>
    <row r="24" spans="1:10" x14ac:dyDescent="0.3">
      <c r="A24" s="78" t="s">
        <v>125</v>
      </c>
      <c r="B24" s="80"/>
      <c r="C24" s="80"/>
      <c r="D24" s="80"/>
      <c r="E24" s="80"/>
      <c r="F24" s="80"/>
      <c r="G24" s="80"/>
      <c r="H24" s="81">
        <v>0.6</v>
      </c>
      <c r="J24" t="s">
        <v>129</v>
      </c>
    </row>
    <row r="25" spans="1:10" x14ac:dyDescent="0.3">
      <c r="A25" s="80" t="s">
        <v>126</v>
      </c>
      <c r="B25" s="80"/>
      <c r="C25" s="80"/>
      <c r="D25" s="80"/>
      <c r="E25" s="80"/>
      <c r="F25" s="80"/>
      <c r="G25" s="80"/>
      <c r="H25" s="81">
        <v>0.4</v>
      </c>
      <c r="J25" t="s">
        <v>129</v>
      </c>
    </row>
  </sheetData>
  <sheetProtection algorithmName="SHA-512" hashValue="E3m1FPGPNV2YGY83/s+v19LEDM0PLvvkOTo3nI9cVCE+YIZIfFIfIDmAxAl5UUas7UGOunVxvT6ijBPnMpJ0gQ==" saltValue="qJmHkoYX+F6dbbhafoCo2w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816E-5035-4CE3-A8DB-53E33F221548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deelnemers!A25</f>
        <v>partner 10</v>
      </c>
      <c r="B9" s="18">
        <f>deelnemers!B25</f>
        <v>0</v>
      </c>
      <c r="C9" s="261">
        <f>deelnemers!C25</f>
        <v>0</v>
      </c>
      <c r="D9" s="261"/>
      <c r="E9" s="261"/>
      <c r="F9" s="261">
        <f>deelnemers!G25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9:E9"/>
    <mergeCell ref="F9:H9"/>
    <mergeCell ref="C12:H12"/>
    <mergeCell ref="A14:B14"/>
    <mergeCell ref="C14:H14"/>
    <mergeCell ref="A35:B35"/>
    <mergeCell ref="A36:B36"/>
    <mergeCell ref="A37:B37"/>
    <mergeCell ref="A25:B25"/>
    <mergeCell ref="A27:B27"/>
    <mergeCell ref="A28:B28"/>
    <mergeCell ref="A29:B29"/>
    <mergeCell ref="A30:B30"/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</mergeCells>
  <conditionalFormatting sqref="J62">
    <cfRule type="cellIs" dxfId="5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1320716C-A199-453B-8B2C-0EB42B341F1A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A5E7-3E3F-48CD-BD20-5F5CBB9D6C86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deelnemers!A26</f>
        <v>partner 11</v>
      </c>
      <c r="B9" s="18">
        <f>deelnemers!B26</f>
        <v>0</v>
      </c>
      <c r="C9" s="261">
        <f>deelnemers!C26</f>
        <v>0</v>
      </c>
      <c r="D9" s="261"/>
      <c r="E9" s="261"/>
      <c r="F9" s="261">
        <f>deelnemers!G26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  <mergeCell ref="A46:B46"/>
    <mergeCell ref="A48:B48"/>
    <mergeCell ref="A57:B57"/>
    <mergeCell ref="A41:B41"/>
    <mergeCell ref="A42:B42"/>
    <mergeCell ref="A43:B43"/>
    <mergeCell ref="A44:B44"/>
    <mergeCell ref="A45:B45"/>
    <mergeCell ref="A40:B40"/>
    <mergeCell ref="A34:B34"/>
    <mergeCell ref="A35:B35"/>
    <mergeCell ref="A36:B36"/>
    <mergeCell ref="A37:B37"/>
    <mergeCell ref="A38:B38"/>
    <mergeCell ref="A39:B39"/>
  </mergeCells>
  <conditionalFormatting sqref="J62">
    <cfRule type="cellIs" dxfId="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96D1D08F-0016-4E07-B9FC-EF8C0B95A206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22A6-7837-4540-BE1A-7DCD76D54BB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deelnemers!A27</f>
        <v>partner 12</v>
      </c>
      <c r="B9" s="18">
        <f>deelnemers!B27</f>
        <v>0</v>
      </c>
      <c r="C9" s="261">
        <f>deelnemers!C27</f>
        <v>0</v>
      </c>
      <c r="D9" s="261"/>
      <c r="E9" s="261"/>
      <c r="F9" s="261">
        <f>deelnemers!G27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  <mergeCell ref="A46:B46"/>
    <mergeCell ref="A48:B48"/>
    <mergeCell ref="A57:B57"/>
    <mergeCell ref="A41:B41"/>
    <mergeCell ref="A42:B42"/>
    <mergeCell ref="A43:B43"/>
    <mergeCell ref="A44:B44"/>
    <mergeCell ref="A45:B45"/>
    <mergeCell ref="A40:B40"/>
    <mergeCell ref="A34:B34"/>
    <mergeCell ref="A35:B35"/>
    <mergeCell ref="A36:B36"/>
    <mergeCell ref="A37:B37"/>
    <mergeCell ref="A38:B38"/>
    <mergeCell ref="A39:B39"/>
  </mergeCells>
  <conditionalFormatting sqref="J62">
    <cfRule type="cellIs" dxfId="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8EC4E3CB-281D-41B8-9B44-75844A0CCB78}"/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079-5368-4A8D-BF5C-DAC677626314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deelnemers!A28</f>
        <v>partner 13</v>
      </c>
      <c r="B9" s="18">
        <f>deelnemers!B28</f>
        <v>0</v>
      </c>
      <c r="C9" s="261">
        <f>deelnemers!C28</f>
        <v>0</v>
      </c>
      <c r="D9" s="261"/>
      <c r="E9" s="261"/>
      <c r="F9" s="261">
        <f>deelnemers!G28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  <mergeCell ref="A46:B46"/>
    <mergeCell ref="A48:B48"/>
    <mergeCell ref="A57:B57"/>
    <mergeCell ref="A41:B41"/>
    <mergeCell ref="A42:B42"/>
    <mergeCell ref="A43:B43"/>
    <mergeCell ref="A44:B44"/>
    <mergeCell ref="A45:B45"/>
    <mergeCell ref="A40:B40"/>
    <mergeCell ref="A34:B34"/>
    <mergeCell ref="A35:B35"/>
    <mergeCell ref="A36:B36"/>
    <mergeCell ref="A37:B37"/>
    <mergeCell ref="A38:B38"/>
    <mergeCell ref="A39:B39"/>
  </mergeCells>
  <conditionalFormatting sqref="J62">
    <cfRule type="cellIs" dxfId="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67D5C82-A022-4457-94F3-DF5816D3C51E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5065-D14B-4DC5-832B-A304A2B98D9E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deelnemers!A29</f>
        <v>partner 14</v>
      </c>
      <c r="B9" s="18">
        <f>deelnemers!B29</f>
        <v>0</v>
      </c>
      <c r="C9" s="261">
        <f>deelnemers!C29</f>
        <v>0</v>
      </c>
      <c r="D9" s="261"/>
      <c r="E9" s="261"/>
      <c r="F9" s="261">
        <f>deelnemers!G29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  <mergeCell ref="A46:B46"/>
    <mergeCell ref="A48:B48"/>
    <mergeCell ref="A57:B57"/>
    <mergeCell ref="A41:B41"/>
    <mergeCell ref="A42:B42"/>
    <mergeCell ref="A43:B43"/>
    <mergeCell ref="A44:B44"/>
    <mergeCell ref="A45:B45"/>
    <mergeCell ref="A40:B40"/>
    <mergeCell ref="A34:B34"/>
    <mergeCell ref="A35:B35"/>
    <mergeCell ref="A36:B36"/>
    <mergeCell ref="A37:B37"/>
    <mergeCell ref="A38:B38"/>
    <mergeCell ref="A39:B39"/>
  </mergeCells>
  <conditionalFormatting sqref="J62">
    <cfRule type="cellIs" dxfId="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FD871A5-B6E8-4CA9-8BC2-783414AE733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BDAA-80F7-43F7-BB4E-65B6FDBA727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deelnemers!A30</f>
        <v>partner 15</v>
      </c>
      <c r="B9" s="18">
        <f>deelnemers!B30</f>
        <v>0</v>
      </c>
      <c r="C9" s="261">
        <f>deelnemers!C30</f>
        <v>0</v>
      </c>
      <c r="D9" s="261"/>
      <c r="E9" s="261"/>
      <c r="F9" s="261">
        <f>deelnemers!G30</f>
        <v>0</v>
      </c>
      <c r="G9" s="261"/>
      <c r="H9" s="262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36" t="str">
        <f>IF(deelnemers!F15="Nee","Kosten in € Inclusief BTW","Kosten in € EXCLUSIEF BTW")</f>
        <v>Kosten in € EXCLUSIEF BTW</v>
      </c>
      <c r="D12" s="237"/>
      <c r="E12" s="237"/>
      <c r="F12" s="237"/>
      <c r="G12" s="237"/>
      <c r="H12" s="238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33" t="s">
        <v>67</v>
      </c>
      <c r="B14" s="229"/>
      <c r="C14" s="229" t="s">
        <v>149</v>
      </c>
      <c r="D14" s="229"/>
      <c r="E14" s="229"/>
      <c r="F14" s="229"/>
      <c r="G14" s="229"/>
      <c r="H14" s="230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34" t="s">
        <v>68</v>
      </c>
      <c r="B25" s="235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43" t="s">
        <v>69</v>
      </c>
      <c r="B27" s="244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45"/>
      <c r="B28" s="246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45"/>
      <c r="B29" s="246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45"/>
      <c r="B30" s="246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5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9" t="s">
        <v>70</v>
      </c>
      <c r="B32" s="260"/>
      <c r="C32" s="228"/>
      <c r="D32" s="229"/>
      <c r="E32" s="229"/>
      <c r="F32" s="229"/>
      <c r="G32" s="229"/>
      <c r="H32" s="230"/>
    </row>
    <row r="33" spans="1:8" x14ac:dyDescent="0.3">
      <c r="A33" s="243" t="s">
        <v>69</v>
      </c>
      <c r="B33" s="244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45" t="s">
        <v>0</v>
      </c>
      <c r="B34" s="246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45" t="s">
        <v>0</v>
      </c>
      <c r="B35" s="246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45" t="s">
        <v>0</v>
      </c>
      <c r="B36" s="246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45" t="s">
        <v>0</v>
      </c>
      <c r="B37" s="246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45"/>
      <c r="B38" s="246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45"/>
      <c r="B39" s="246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45"/>
      <c r="B40" s="246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45"/>
      <c r="B41" s="246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45"/>
      <c r="B42" s="246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45"/>
      <c r="B43" s="246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45"/>
      <c r="B44" s="246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55"/>
      <c r="B45" s="256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47" t="s">
        <v>71</v>
      </c>
      <c r="B46" s="248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49" t="s">
        <v>72</v>
      </c>
      <c r="B48" s="250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51" t="s">
        <v>1</v>
      </c>
      <c r="B57" s="252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  <mergeCell ref="A46:B46"/>
    <mergeCell ref="A48:B48"/>
    <mergeCell ref="A57:B57"/>
    <mergeCell ref="A41:B41"/>
    <mergeCell ref="A42:B42"/>
    <mergeCell ref="A43:B43"/>
    <mergeCell ref="A44:B44"/>
    <mergeCell ref="A45:B45"/>
    <mergeCell ref="A40:B40"/>
    <mergeCell ref="A34:B34"/>
    <mergeCell ref="A35:B35"/>
    <mergeCell ref="A36:B36"/>
    <mergeCell ref="A37:B37"/>
    <mergeCell ref="A38:B38"/>
    <mergeCell ref="A39:B39"/>
  </mergeCells>
  <conditionalFormatting sqref="J62">
    <cfRule type="cellIs" dxfId="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A7CCBE64-8DA5-4410-AA1F-D240AAC3606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EA98-728C-43BC-98D5-A55EFB7944E0}">
  <sheetPr>
    <tabColor rgb="FFFFC000"/>
  </sheetPr>
  <dimension ref="D4"/>
  <sheetViews>
    <sheetView workbookViewId="0">
      <selection activeCell="A16" sqref="A16:A23"/>
    </sheetView>
  </sheetViews>
  <sheetFormatPr defaultRowHeight="14.4" x14ac:dyDescent="0.3"/>
  <cols>
    <col min="4" max="4" width="19.33203125" bestFit="1" customWidth="1"/>
  </cols>
  <sheetData>
    <row r="4" spans="4:4" x14ac:dyDescent="0.3">
      <c r="D4" s="151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2365-87EA-4242-A8F5-B42E38BD3EA9}">
  <sheetPr>
    <tabColor rgb="FFFFC000"/>
  </sheetPr>
  <dimension ref="A1:AJ8"/>
  <sheetViews>
    <sheetView workbookViewId="0">
      <selection activeCell="C11" sqref="C11"/>
    </sheetView>
  </sheetViews>
  <sheetFormatPr defaultRowHeight="14.4" x14ac:dyDescent="0.3"/>
  <cols>
    <col min="1" max="1" width="9.44140625" bestFit="1" customWidth="1"/>
    <col min="2" max="2" width="14.6640625" bestFit="1" customWidth="1"/>
    <col min="3" max="3" width="18.88671875" bestFit="1" customWidth="1"/>
    <col min="4" max="4" width="7.6640625" bestFit="1" customWidth="1"/>
    <col min="5" max="5" width="9.44140625" bestFit="1" customWidth="1"/>
    <col min="6" max="6" width="19.33203125" bestFit="1" customWidth="1"/>
    <col min="7" max="7" width="4.33203125" bestFit="1" customWidth="1"/>
    <col min="8" max="8" width="14.6640625" bestFit="1" customWidth="1"/>
    <col min="9" max="13" width="7.33203125" bestFit="1" customWidth="1"/>
    <col min="14" max="14" width="18.88671875" bestFit="1" customWidth="1"/>
    <col min="15" max="15" width="20" bestFit="1" customWidth="1"/>
    <col min="16" max="16" width="15.44140625" bestFit="1" customWidth="1"/>
    <col min="17" max="19" width="7.6640625" bestFit="1" customWidth="1"/>
    <col min="20" max="20" width="8.109375" bestFit="1" customWidth="1"/>
    <col min="21" max="21" width="7.33203125" bestFit="1" customWidth="1"/>
    <col min="22" max="22" width="20" bestFit="1" customWidth="1"/>
    <col min="23" max="23" width="7.33203125" bestFit="1" customWidth="1"/>
    <col min="24" max="24" width="19" bestFit="1" customWidth="1"/>
    <col min="25" max="25" width="19" customWidth="1"/>
    <col min="26" max="26" width="14.44140625" bestFit="1" customWidth="1"/>
    <col min="27" max="27" width="7.33203125" bestFit="1" customWidth="1"/>
    <col min="28" max="28" width="15.44140625" bestFit="1" customWidth="1"/>
    <col min="29" max="31" width="7.33203125" bestFit="1" customWidth="1"/>
    <col min="32" max="32" width="9.33203125" bestFit="1" customWidth="1"/>
    <col min="33" max="33" width="7.33203125" bestFit="1" customWidth="1"/>
    <col min="34" max="34" width="20" bestFit="1" customWidth="1"/>
  </cols>
  <sheetData>
    <row r="1" spans="1:36" x14ac:dyDescent="0.3">
      <c r="A1" t="s">
        <v>250</v>
      </c>
    </row>
    <row r="3" spans="1:36" ht="21" x14ac:dyDescent="0.4">
      <c r="A3" s="152" t="s">
        <v>232</v>
      </c>
      <c r="E3" s="152" t="s">
        <v>246</v>
      </c>
      <c r="Z3" s="152" t="s">
        <v>201</v>
      </c>
      <c r="AJ3" s="153" t="s">
        <v>202</v>
      </c>
    </row>
    <row r="5" spans="1:36" x14ac:dyDescent="0.3">
      <c r="A5" t="s">
        <v>181</v>
      </c>
      <c r="B5" t="s">
        <v>184</v>
      </c>
      <c r="C5" t="s">
        <v>12</v>
      </c>
      <c r="E5" t="s">
        <v>181</v>
      </c>
      <c r="F5" t="s">
        <v>182</v>
      </c>
      <c r="G5" t="s">
        <v>188</v>
      </c>
      <c r="H5" t="s">
        <v>184</v>
      </c>
      <c r="I5" t="s">
        <v>185</v>
      </c>
      <c r="J5" t="s">
        <v>186</v>
      </c>
      <c r="K5" t="s">
        <v>187</v>
      </c>
      <c r="L5" t="s">
        <v>221</v>
      </c>
      <c r="M5" t="s">
        <v>222</v>
      </c>
      <c r="N5" t="s">
        <v>12</v>
      </c>
    </row>
    <row r="6" spans="1:36" x14ac:dyDescent="0.3">
      <c r="C6" s="12"/>
      <c r="D6" s="12"/>
      <c r="I6" s="12"/>
      <c r="J6" s="12"/>
      <c r="K6" s="12"/>
      <c r="N6" s="12"/>
    </row>
    <row r="7" spans="1:36" x14ac:dyDescent="0.3">
      <c r="A7" t="s">
        <v>1</v>
      </c>
      <c r="C7" s="12">
        <f>SUBTOTAL(109,Tabel3_1[Totaal financiering])</f>
        <v>0</v>
      </c>
      <c r="D7" s="12"/>
      <c r="E7" t="s">
        <v>1</v>
      </c>
      <c r="N7" s="12">
        <f>SUBTOTAL(109,Tabel3_12[Totaal financiering])</f>
        <v>0</v>
      </c>
    </row>
    <row r="8" spans="1:36" x14ac:dyDescent="0.3">
      <c r="D8" s="12"/>
    </row>
  </sheetData>
  <phoneticPr fontId="27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BE2-1F7C-4A2A-9807-693F48E26C35}">
  <sheetPr>
    <tabColor rgb="FFFFC000"/>
  </sheetPr>
  <dimension ref="A1:AF99"/>
  <sheetViews>
    <sheetView workbookViewId="0">
      <selection activeCell="C11" sqref="C11"/>
    </sheetView>
  </sheetViews>
  <sheetFormatPr defaultRowHeight="14.4" x14ac:dyDescent="0.3"/>
  <cols>
    <col min="1" max="1" width="16.6640625" customWidth="1"/>
    <col min="2" max="2" width="20.5546875" customWidth="1"/>
    <col min="3" max="3" width="36.6640625" customWidth="1"/>
    <col min="4" max="4" width="12.88671875" bestFit="1" customWidth="1"/>
    <col min="9" max="9" width="14.33203125" customWidth="1"/>
    <col min="10" max="10" width="15.88671875" customWidth="1"/>
    <col min="11" max="11" width="14.33203125" customWidth="1"/>
    <col min="17" max="17" width="18.44140625" customWidth="1"/>
    <col min="20" max="20" width="56.109375" bestFit="1" customWidth="1"/>
    <col min="21" max="21" width="11.33203125" customWidth="1"/>
    <col min="23" max="23" width="16.33203125" bestFit="1" customWidth="1"/>
    <col min="24" max="26" width="22.109375" customWidth="1"/>
  </cols>
  <sheetData>
    <row r="1" spans="1:32" ht="15.6" x14ac:dyDescent="0.3">
      <c r="A1" s="9" t="s">
        <v>160</v>
      </c>
      <c r="B1" s="9" t="str">
        <f>deelnemers!B2</f>
        <v>invullen als beschikbaar</v>
      </c>
    </row>
    <row r="2" spans="1:32" ht="15.6" x14ac:dyDescent="0.3">
      <c r="A2" s="9" t="s">
        <v>205</v>
      </c>
      <c r="B2" s="9">
        <f>deelnemers!B3</f>
        <v>0</v>
      </c>
      <c r="D2" s="222" t="s">
        <v>92</v>
      </c>
      <c r="E2" s="222"/>
      <c r="F2" s="222"/>
      <c r="G2" s="222"/>
      <c r="H2" s="222"/>
      <c r="I2" s="222"/>
      <c r="J2" t="s">
        <v>115</v>
      </c>
      <c r="L2" s="222" t="s">
        <v>96</v>
      </c>
      <c r="M2" s="222"/>
      <c r="N2" s="222"/>
      <c r="O2" s="222"/>
      <c r="P2" s="222"/>
      <c r="Q2" s="222"/>
    </row>
    <row r="3" spans="1:32" ht="16.2" x14ac:dyDescent="0.3">
      <c r="T3" s="6" t="s">
        <v>203</v>
      </c>
      <c r="Y3" s="159"/>
      <c r="Z3" s="159"/>
      <c r="AA3" s="160"/>
      <c r="AB3" s="160"/>
      <c r="AC3" s="160"/>
      <c r="AD3" s="160"/>
      <c r="AE3" s="160"/>
      <c r="AF3" s="160"/>
    </row>
    <row r="4" spans="1:32" ht="16.2" x14ac:dyDescent="0.3">
      <c r="A4" t="s">
        <v>183</v>
      </c>
      <c r="B4" t="s">
        <v>181</v>
      </c>
      <c r="C4" t="s">
        <v>182</v>
      </c>
      <c r="D4" t="s">
        <v>189</v>
      </c>
      <c r="E4" t="s">
        <v>190</v>
      </c>
      <c r="F4" t="s">
        <v>191</v>
      </c>
      <c r="G4" t="s">
        <v>219</v>
      </c>
      <c r="H4" t="s">
        <v>220</v>
      </c>
      <c r="I4" t="s">
        <v>7</v>
      </c>
      <c r="J4" t="s">
        <v>188</v>
      </c>
      <c r="K4" t="s">
        <v>184</v>
      </c>
      <c r="L4" t="s">
        <v>185</v>
      </c>
      <c r="M4" t="s">
        <v>186</v>
      </c>
      <c r="N4" t="s">
        <v>187</v>
      </c>
      <c r="O4" t="s">
        <v>221</v>
      </c>
      <c r="P4" t="s">
        <v>222</v>
      </c>
      <c r="Q4" t="s">
        <v>12</v>
      </c>
      <c r="Y4" s="159"/>
      <c r="Z4" s="159"/>
      <c r="AA4" s="160"/>
      <c r="AB4" s="160"/>
      <c r="AC4" s="160"/>
      <c r="AD4" s="160"/>
      <c r="AE4" s="160"/>
      <c r="AF4" s="160"/>
    </row>
    <row r="5" spans="1:32" ht="16.2" x14ac:dyDescent="0.3">
      <c r="A5" t="str">
        <f>'kosten penvoerder'!A9</f>
        <v>Penvoerder</v>
      </c>
      <c r="B5">
        <f>'kosten penvoerder'!B9</f>
        <v>0</v>
      </c>
      <c r="C5">
        <f>'kosten penvoerder'!C9</f>
        <v>0</v>
      </c>
      <c r="D5" s="12">
        <f>'kosten penvoerder'!C48</f>
        <v>0</v>
      </c>
      <c r="E5" s="12">
        <f>'kosten penvoerder'!D48</f>
        <v>0</v>
      </c>
      <c r="F5" s="12">
        <f>'kosten penvoerder'!E48</f>
        <v>0</v>
      </c>
      <c r="G5" s="12">
        <f>'kosten penvoerder'!F48</f>
        <v>0</v>
      </c>
      <c r="H5" s="12">
        <f>'kosten penvoerder'!G48</f>
        <v>0</v>
      </c>
      <c r="I5" s="12">
        <f>'kosten penvoerder'!H48</f>
        <v>0</v>
      </c>
      <c r="J5" t="str">
        <f>IF(J4=1,"publiek","privaat")</f>
        <v>privaat</v>
      </c>
      <c r="K5" t="s">
        <v>108</v>
      </c>
      <c r="L5" s="12">
        <f>'kosten penvoerder'!C55</f>
        <v>0</v>
      </c>
      <c r="M5" s="12">
        <f>'kosten penvoerder'!D55</f>
        <v>0</v>
      </c>
      <c r="N5" s="12">
        <f>'kosten penvoerder'!E55</f>
        <v>0</v>
      </c>
      <c r="O5" s="12">
        <f>'kosten penvoerder'!F55</f>
        <v>0</v>
      </c>
      <c r="P5" s="12">
        <f>'kosten penvoerder'!G55</f>
        <v>0</v>
      </c>
      <c r="Q5" s="12">
        <f>SUM(L5:P5)</f>
        <v>0</v>
      </c>
      <c r="T5" s="146" t="s">
        <v>165</v>
      </c>
      <c r="U5" s="148"/>
      <c r="W5" t="s">
        <v>195</v>
      </c>
      <c r="Y5" s="159"/>
      <c r="Z5" s="159"/>
      <c r="AA5" s="165"/>
      <c r="AB5" s="165"/>
      <c r="AC5" s="165"/>
      <c r="AD5" s="165"/>
      <c r="AE5" s="165"/>
      <c r="AF5" s="165"/>
    </row>
    <row r="6" spans="1:32" ht="16.2" x14ac:dyDescent="0.3">
      <c r="B6">
        <f>B5</f>
        <v>0</v>
      </c>
      <c r="J6" t="str">
        <f>J5</f>
        <v>privaat</v>
      </c>
      <c r="K6" t="s">
        <v>97</v>
      </c>
      <c r="L6" s="12">
        <f>'kosten penvoerder'!C53</f>
        <v>0</v>
      </c>
      <c r="M6" s="12">
        <f>'kosten penvoerder'!D53</f>
        <v>0</v>
      </c>
      <c r="N6" s="12">
        <f>'kosten penvoerder'!E53</f>
        <v>0</v>
      </c>
      <c r="O6" s="12">
        <f>'kosten penvoerder'!F53</f>
        <v>0</v>
      </c>
      <c r="P6" s="12">
        <f>'kosten penvoerder'!G53</f>
        <v>0</v>
      </c>
      <c r="Q6" s="12">
        <f>'kosten penvoerder'!H53</f>
        <v>0</v>
      </c>
      <c r="T6" s="91" t="s">
        <v>166</v>
      </c>
      <c r="U6" s="144">
        <f>SUM('Startblad totalen:Eindblad totalen'!H25)</f>
        <v>0</v>
      </c>
      <c r="W6" t="s">
        <v>213</v>
      </c>
      <c r="Y6" s="159"/>
      <c r="Z6" s="159"/>
      <c r="AA6" s="166"/>
      <c r="AB6" s="166"/>
      <c r="AC6" s="166"/>
      <c r="AD6" s="166"/>
      <c r="AE6" s="166"/>
      <c r="AF6" s="166"/>
    </row>
    <row r="7" spans="1:32" ht="16.2" x14ac:dyDescent="0.3">
      <c r="B7">
        <f>B6</f>
        <v>0</v>
      </c>
      <c r="J7" t="str">
        <f>J6</f>
        <v>privaat</v>
      </c>
      <c r="K7" t="s">
        <v>109</v>
      </c>
      <c r="L7" s="12">
        <f>'kosten penvoerder'!C54</f>
        <v>0</v>
      </c>
      <c r="M7" s="12">
        <f>'kosten penvoerder'!D54</f>
        <v>0</v>
      </c>
      <c r="N7" s="12">
        <f>'kosten penvoerder'!E54</f>
        <v>0</v>
      </c>
      <c r="O7" s="12">
        <f>'kosten penvoerder'!F54</f>
        <v>0</v>
      </c>
      <c r="P7" s="12">
        <f>'kosten penvoerder'!G54</f>
        <v>0</v>
      </c>
      <c r="Q7" s="12">
        <f>'kosten penvoerder'!H54</f>
        <v>0</v>
      </c>
      <c r="T7" s="91" t="s">
        <v>167</v>
      </c>
      <c r="U7" s="144">
        <f>SUM('Startblad totalen:Eindblad totalen'!H31)</f>
        <v>0</v>
      </c>
      <c r="W7" t="s">
        <v>231</v>
      </c>
      <c r="Y7" s="161"/>
      <c r="Z7" s="161"/>
      <c r="AA7" s="161"/>
      <c r="AB7" s="161"/>
      <c r="AC7" s="161"/>
      <c r="AD7" s="161"/>
      <c r="AE7" s="161"/>
      <c r="AF7" s="161"/>
    </row>
    <row r="8" spans="1:32" ht="16.2" x14ac:dyDescent="0.3">
      <c r="B8">
        <f>B7</f>
        <v>0</v>
      </c>
      <c r="J8" t="str">
        <f>J7</f>
        <v>privaat</v>
      </c>
      <c r="K8" t="s">
        <v>110</v>
      </c>
      <c r="L8" s="12">
        <f>'kosten penvoerder'!C56</f>
        <v>0</v>
      </c>
      <c r="M8" s="12">
        <f>'kosten penvoerder'!D56</f>
        <v>0</v>
      </c>
      <c r="N8" s="12">
        <f>'kosten penvoerder'!E56</f>
        <v>0</v>
      </c>
      <c r="O8" s="12">
        <f>'kosten penvoerder'!F56</f>
        <v>0</v>
      </c>
      <c r="P8" s="12">
        <f>'kosten penvoerder'!G56</f>
        <v>0</v>
      </c>
      <c r="Q8" s="12">
        <f>'kosten penvoerder'!H56</f>
        <v>0</v>
      </c>
      <c r="T8" s="91" t="s">
        <v>168</v>
      </c>
      <c r="U8" s="144">
        <f>SUM('Startblad totalen:Eindblad totalen'!H46)</f>
        <v>0</v>
      </c>
      <c r="W8" t="s">
        <v>214</v>
      </c>
      <c r="Y8" s="161"/>
      <c r="Z8" s="161"/>
      <c r="AA8" s="162"/>
      <c r="AB8" s="162"/>
      <c r="AC8" s="162"/>
      <c r="AD8" s="162"/>
      <c r="AE8" s="162"/>
      <c r="AF8" s="161"/>
    </row>
    <row r="9" spans="1:32" ht="16.2" x14ac:dyDescent="0.3">
      <c r="B9">
        <f>B8</f>
        <v>0</v>
      </c>
      <c r="J9" t="str">
        <f>J8</f>
        <v>privaat</v>
      </c>
      <c r="K9" t="s">
        <v>216</v>
      </c>
      <c r="L9" s="12">
        <f>'kosten penvoerder'!C61</f>
        <v>0</v>
      </c>
      <c r="M9" s="12">
        <f>'kosten penvoerder'!D61</f>
        <v>0</v>
      </c>
      <c r="N9" s="12">
        <f>'kosten penvoerder'!E61</f>
        <v>0</v>
      </c>
      <c r="O9" s="12">
        <f>'kosten penvoerder'!F61</f>
        <v>0</v>
      </c>
      <c r="P9" s="12">
        <f>'kosten penvoerder'!G61</f>
        <v>0</v>
      </c>
      <c r="Q9" s="12">
        <f>'kosten penvoerder'!H61</f>
        <v>0</v>
      </c>
      <c r="T9" s="91"/>
      <c r="U9" s="144"/>
      <c r="Y9" s="161"/>
      <c r="Z9" s="161"/>
      <c r="AA9" s="162"/>
      <c r="AB9" s="162"/>
      <c r="AC9" s="162"/>
      <c r="AD9" s="162"/>
      <c r="AE9" s="162"/>
      <c r="AF9" s="161"/>
    </row>
    <row r="10" spans="1:32" ht="16.2" x14ac:dyDescent="0.3">
      <c r="A10" t="str">
        <f>A11</f>
        <v>partner 1</v>
      </c>
      <c r="B10">
        <f>B11</f>
        <v>0</v>
      </c>
      <c r="J10">
        <f>SUMIF(deelnemers!AJ$16:AJ$28,'samenvatting partners'!C11,deelnemers!AM$16:AM$28)</f>
        <v>0</v>
      </c>
      <c r="L10" s="12"/>
      <c r="M10" s="12"/>
      <c r="N10" s="12"/>
      <c r="O10" s="12"/>
      <c r="P10" s="12"/>
      <c r="Q10" s="12"/>
      <c r="T10" s="145" t="s">
        <v>169</v>
      </c>
      <c r="U10" s="144">
        <f>SUM(U6:U8)</f>
        <v>0</v>
      </c>
      <c r="Y10" s="161"/>
      <c r="Z10" s="161"/>
      <c r="AA10" s="162"/>
      <c r="AB10" s="162"/>
      <c r="AC10" s="162"/>
      <c r="AD10" s="162"/>
      <c r="AE10" s="162"/>
      <c r="AF10" s="161"/>
    </row>
    <row r="11" spans="1:32" ht="16.2" x14ac:dyDescent="0.3">
      <c r="A11" t="str">
        <f>'kosten partner 1'!A9</f>
        <v>partner 1</v>
      </c>
      <c r="B11">
        <f>'kosten partner 1'!B9</f>
        <v>0</v>
      </c>
      <c r="C11">
        <f>'kosten partner 1'!C9</f>
        <v>0</v>
      </c>
      <c r="D11" s="12">
        <f>'kosten partner 1'!C48</f>
        <v>0</v>
      </c>
      <c r="E11" s="12">
        <f>'kosten partner 1'!D48</f>
        <v>0</v>
      </c>
      <c r="F11" s="12">
        <f>'kosten partner 1'!E48</f>
        <v>0</v>
      </c>
      <c r="G11" s="12">
        <f>'kosten partner 1'!F48</f>
        <v>0</v>
      </c>
      <c r="H11" s="12">
        <f>'kosten partner 1'!G48</f>
        <v>0</v>
      </c>
      <c r="I11" s="12">
        <f>'kosten partner 1'!H48</f>
        <v>0</v>
      </c>
      <c r="J11" t="str">
        <f>IF(J10=1,"publiek","privaat")</f>
        <v>privaat</v>
      </c>
      <c r="K11" t="s">
        <v>108</v>
      </c>
      <c r="L11" s="12">
        <f>'kosten partner 1'!C55</f>
        <v>0</v>
      </c>
      <c r="M11" s="12">
        <f>'kosten partner 1'!D55</f>
        <v>0</v>
      </c>
      <c r="N11" s="12">
        <f>'kosten partner 1'!E55</f>
        <v>0</v>
      </c>
      <c r="O11" s="12">
        <f>'kosten partner 1'!F55</f>
        <v>0</v>
      </c>
      <c r="P11" s="12">
        <f>'kosten partner 1'!G55</f>
        <v>0</v>
      </c>
      <c r="Q11" s="12">
        <f>SUM(L11:P11)</f>
        <v>0</v>
      </c>
      <c r="U11" s="12"/>
      <c r="Y11" s="161"/>
      <c r="Z11" s="161"/>
      <c r="AA11" s="162"/>
      <c r="AB11" s="162"/>
      <c r="AC11" s="162"/>
      <c r="AD11" s="162"/>
      <c r="AE11" s="162"/>
      <c r="AF11" s="161"/>
    </row>
    <row r="12" spans="1:32" ht="16.2" x14ac:dyDescent="0.3">
      <c r="B12">
        <f>B11</f>
        <v>0</v>
      </c>
      <c r="J12" t="str">
        <f>J11</f>
        <v>privaat</v>
      </c>
      <c r="K12" t="s">
        <v>97</v>
      </c>
      <c r="L12" s="12">
        <f>'kosten partner 1'!C53</f>
        <v>0</v>
      </c>
      <c r="M12" s="12">
        <f>'kosten partner 1'!D53</f>
        <v>0</v>
      </c>
      <c r="N12" s="12">
        <f>'kosten partner 1'!E53</f>
        <v>0</v>
      </c>
      <c r="O12" s="12">
        <f>'kosten partner 1'!F53</f>
        <v>0</v>
      </c>
      <c r="P12" s="12">
        <f>'kosten partner 1'!G53</f>
        <v>0</v>
      </c>
      <c r="Q12" s="12">
        <f t="shared" ref="Q12:Q21" si="0">SUM(L12:P12)</f>
        <v>0</v>
      </c>
      <c r="T12" s="146" t="s">
        <v>8</v>
      </c>
      <c r="U12" s="147"/>
      <c r="Y12" s="161"/>
      <c r="Z12" s="161"/>
      <c r="AA12" s="161"/>
      <c r="AB12" s="161"/>
      <c r="AC12" s="161"/>
      <c r="AD12" s="161"/>
      <c r="AE12" s="161"/>
      <c r="AF12" s="161"/>
    </row>
    <row r="13" spans="1:32" ht="16.2" x14ac:dyDescent="0.3">
      <c r="B13">
        <f>B12</f>
        <v>0</v>
      </c>
      <c r="J13" t="str">
        <f>J12</f>
        <v>privaat</v>
      </c>
      <c r="K13" t="s">
        <v>109</v>
      </c>
      <c r="L13" s="12">
        <f>'kosten partner 1'!C54</f>
        <v>0</v>
      </c>
      <c r="M13" s="12">
        <f>'kosten partner 1'!D54</f>
        <v>0</v>
      </c>
      <c r="N13" s="12">
        <f>'kosten partner 1'!E54</f>
        <v>0</v>
      </c>
      <c r="O13" s="12">
        <f>'kosten partner 1'!F54</f>
        <v>0</v>
      </c>
      <c r="P13" s="12">
        <f>'kosten partner 1'!G54</f>
        <v>0</v>
      </c>
      <c r="Q13" s="12">
        <f t="shared" si="0"/>
        <v>0</v>
      </c>
      <c r="T13" s="91" t="s">
        <v>176</v>
      </c>
      <c r="U13" s="144">
        <f>SUM('Startblad totalen:Eindblad totalen'!H53)</f>
        <v>0</v>
      </c>
      <c r="Y13" s="161"/>
      <c r="Z13" s="161"/>
      <c r="AA13" s="161"/>
      <c r="AB13" s="161"/>
      <c r="AC13" s="161"/>
      <c r="AD13" s="161"/>
      <c r="AE13" s="161"/>
      <c r="AF13" s="161"/>
    </row>
    <row r="14" spans="1:32" ht="16.2" x14ac:dyDescent="0.3">
      <c r="B14">
        <f>B13</f>
        <v>0</v>
      </c>
      <c r="J14" t="str">
        <f>J13</f>
        <v>privaat</v>
      </c>
      <c r="K14" t="s">
        <v>110</v>
      </c>
      <c r="L14" s="12">
        <f>'kosten partner 1'!C56</f>
        <v>0</v>
      </c>
      <c r="M14" s="12">
        <f>'kosten partner 1'!D56</f>
        <v>0</v>
      </c>
      <c r="N14" s="12">
        <f>'kosten partner 1'!E56</f>
        <v>0</v>
      </c>
      <c r="O14" s="12">
        <f>'kosten partner 1'!F56</f>
        <v>0</v>
      </c>
      <c r="P14" s="12">
        <f>'kosten partner 1'!G56</f>
        <v>0</v>
      </c>
      <c r="Q14" s="12">
        <f t="shared" si="0"/>
        <v>0</v>
      </c>
      <c r="T14" s="145" t="s">
        <v>171</v>
      </c>
      <c r="U14" s="144"/>
      <c r="W14" t="s">
        <v>193</v>
      </c>
      <c r="Y14" s="161"/>
      <c r="Z14" s="161"/>
      <c r="AA14" s="162"/>
      <c r="AB14" s="162"/>
      <c r="AC14" s="162"/>
      <c r="AD14" s="162"/>
      <c r="AE14" s="162"/>
      <c r="AF14" s="161"/>
    </row>
    <row r="15" spans="1:32" ht="16.2" x14ac:dyDescent="0.3">
      <c r="B15">
        <f>B14</f>
        <v>0</v>
      </c>
      <c r="J15" t="str">
        <f>J14</f>
        <v>privaat</v>
      </c>
      <c r="K15" t="s">
        <v>216</v>
      </c>
      <c r="L15" s="12">
        <f>'kosten partner 1'!C61</f>
        <v>0</v>
      </c>
      <c r="M15" s="12">
        <f>'kosten partner 1'!D61</f>
        <v>0</v>
      </c>
      <c r="N15" s="12">
        <f>'kosten partner 1'!E61</f>
        <v>0</v>
      </c>
      <c r="O15" s="12">
        <f>'kosten partner 1'!F61</f>
        <v>0</v>
      </c>
      <c r="P15" s="12">
        <f>'kosten partner 1'!G61</f>
        <v>0</v>
      </c>
      <c r="Q15" s="12">
        <f t="shared" si="0"/>
        <v>0</v>
      </c>
      <c r="T15" s="91" t="s">
        <v>172</v>
      </c>
      <c r="U15" s="144"/>
      <c r="Y15" s="161"/>
      <c r="Z15" s="161"/>
      <c r="AA15" s="162"/>
      <c r="AB15" s="162"/>
      <c r="AC15" s="162"/>
      <c r="AD15" s="162"/>
      <c r="AE15" s="162"/>
      <c r="AF15" s="161"/>
    </row>
    <row r="16" spans="1:32" ht="16.2" x14ac:dyDescent="0.3">
      <c r="A16" t="str">
        <f>A17</f>
        <v>partner 2</v>
      </c>
      <c r="B16">
        <f>B17</f>
        <v>0</v>
      </c>
      <c r="J16">
        <f>SUMIF(deelnemers!AJ$16:AJ$28,'samenvatting partners'!C17,deelnemers!AM$16:AM$28)</f>
        <v>0</v>
      </c>
      <c r="L16" s="12"/>
      <c r="M16" s="12"/>
      <c r="N16" s="12"/>
      <c r="O16" s="12"/>
      <c r="P16" s="12"/>
      <c r="Q16" s="12"/>
      <c r="T16" s="91" t="s">
        <v>173</v>
      </c>
      <c r="U16" s="144">
        <f>SUM('Startblad totalen:Eindblad totalen'!H54)</f>
        <v>0</v>
      </c>
      <c r="Y16" s="161"/>
      <c r="Z16" s="161"/>
      <c r="AA16" s="161"/>
      <c r="AB16" s="161"/>
      <c r="AC16" s="161"/>
      <c r="AD16" s="161"/>
      <c r="AE16" s="161"/>
      <c r="AF16" s="161"/>
    </row>
    <row r="17" spans="1:32" ht="16.2" x14ac:dyDescent="0.3">
      <c r="A17" t="str">
        <f>'kosten partner 2'!A9</f>
        <v>partner 2</v>
      </c>
      <c r="B17">
        <f>'kosten partner 2'!B9</f>
        <v>0</v>
      </c>
      <c r="C17">
        <f>'kosten partner 2'!C9</f>
        <v>0</v>
      </c>
      <c r="D17" s="12">
        <f>'kosten partner 2'!C48</f>
        <v>0</v>
      </c>
      <c r="E17" s="12">
        <f>'kosten partner 2'!D48</f>
        <v>0</v>
      </c>
      <c r="F17" s="12">
        <f>'kosten partner 2'!E48</f>
        <v>0</v>
      </c>
      <c r="G17" s="12">
        <f>'kosten partner 2'!F48</f>
        <v>0</v>
      </c>
      <c r="H17" s="12">
        <f>'kosten partner 2'!G48</f>
        <v>0</v>
      </c>
      <c r="I17" s="12">
        <f>'kosten partner 2'!H48</f>
        <v>0</v>
      </c>
      <c r="J17" t="str">
        <f>IF(J16=1,"publiek","privaat")</f>
        <v>privaat</v>
      </c>
      <c r="K17" t="s">
        <v>108</v>
      </c>
      <c r="L17" s="12">
        <f>'kosten partner 2'!C55</f>
        <v>0</v>
      </c>
      <c r="M17" s="12">
        <f>'kosten partner 2'!D55</f>
        <v>0</v>
      </c>
      <c r="N17" s="12">
        <f>'kosten partner 2'!E55</f>
        <v>0</v>
      </c>
      <c r="O17" s="12">
        <f>'kosten partner 2'!F55</f>
        <v>0</v>
      </c>
      <c r="P17" s="12">
        <f>'kosten partner 2'!G55</f>
        <v>0</v>
      </c>
      <c r="Q17" s="12">
        <f t="shared" si="0"/>
        <v>0</v>
      </c>
      <c r="T17" s="91" t="s">
        <v>174</v>
      </c>
      <c r="U17" s="144">
        <f>SUM('Startblad totalen:Eindblad totalen'!H55)</f>
        <v>0</v>
      </c>
      <c r="W17" t="s">
        <v>228</v>
      </c>
      <c r="Y17" s="161"/>
      <c r="Z17" s="161"/>
      <c r="AA17" s="162"/>
      <c r="AB17" s="162"/>
      <c r="AC17" s="162"/>
      <c r="AD17" s="162"/>
      <c r="AE17" s="162"/>
      <c r="AF17" s="161"/>
    </row>
    <row r="18" spans="1:32" ht="16.2" x14ac:dyDescent="0.3">
      <c r="B18">
        <f>B17</f>
        <v>0</v>
      </c>
      <c r="J18" t="str">
        <f>J17</f>
        <v>privaat</v>
      </c>
      <c r="K18" t="s">
        <v>97</v>
      </c>
      <c r="L18" s="12">
        <f>'kosten partner 2'!C53</f>
        <v>0</v>
      </c>
      <c r="M18" s="12">
        <f>'kosten partner 2'!D53</f>
        <v>0</v>
      </c>
      <c r="N18" s="12">
        <f>'kosten partner 2'!E53</f>
        <v>0</v>
      </c>
      <c r="O18" s="12">
        <f>'kosten partner 2'!F53</f>
        <v>0</v>
      </c>
      <c r="P18" s="12">
        <f>'kosten partner 2'!G53</f>
        <v>0</v>
      </c>
      <c r="Q18" s="12">
        <f t="shared" si="0"/>
        <v>0</v>
      </c>
      <c r="T18" s="91" t="s">
        <v>175</v>
      </c>
      <c r="U18" s="144">
        <f>SUM('Startblad totalen:Eindblad totalen'!H56)</f>
        <v>0</v>
      </c>
      <c r="W18" t="s">
        <v>229</v>
      </c>
      <c r="Y18" s="161"/>
      <c r="Z18" s="161"/>
      <c r="AA18" s="161"/>
      <c r="AB18" s="161"/>
      <c r="AC18" s="161"/>
      <c r="AD18" s="161"/>
      <c r="AE18" s="161"/>
      <c r="AF18" s="161"/>
    </row>
    <row r="19" spans="1:32" ht="16.2" x14ac:dyDescent="0.3">
      <c r="B19">
        <f>B18</f>
        <v>0</v>
      </c>
      <c r="J19" t="str">
        <f>J18</f>
        <v>privaat</v>
      </c>
      <c r="K19" t="s">
        <v>109</v>
      </c>
      <c r="L19" s="12">
        <f>'kosten partner 2'!C54</f>
        <v>0</v>
      </c>
      <c r="M19" s="12">
        <f>'kosten partner 2'!D54</f>
        <v>0</v>
      </c>
      <c r="N19" s="12">
        <f>'kosten partner 2'!E54</f>
        <v>0</v>
      </c>
      <c r="O19" s="12">
        <f>'kosten partner 2'!F54</f>
        <v>0</v>
      </c>
      <c r="P19" s="12">
        <f>'kosten partner 2'!G54</f>
        <v>0</v>
      </c>
      <c r="Q19" s="12">
        <f t="shared" si="0"/>
        <v>0</v>
      </c>
      <c r="T19" s="91" t="s">
        <v>215</v>
      </c>
      <c r="U19" s="144">
        <f>SUM('Startblad totalen:Eindblad totalen'!H61)</f>
        <v>0</v>
      </c>
      <c r="W19" t="s">
        <v>230</v>
      </c>
      <c r="Y19" s="161"/>
      <c r="Z19" s="161"/>
      <c r="AA19" s="162"/>
      <c r="AB19" s="162"/>
      <c r="AC19" s="162"/>
      <c r="AD19" s="162"/>
      <c r="AE19" s="161"/>
      <c r="AF19" s="161"/>
    </row>
    <row r="20" spans="1:32" ht="16.2" x14ac:dyDescent="0.3">
      <c r="B20">
        <f>B19</f>
        <v>0</v>
      </c>
      <c r="J20" t="str">
        <f>J19</f>
        <v>privaat</v>
      </c>
      <c r="K20" t="s">
        <v>110</v>
      </c>
      <c r="L20" s="12">
        <f>'kosten partner 2'!C56</f>
        <v>0</v>
      </c>
      <c r="M20" s="12">
        <f>'kosten partner 2'!D56</f>
        <v>0</v>
      </c>
      <c r="N20" s="12">
        <f>'kosten partner 2'!E56</f>
        <v>0</v>
      </c>
      <c r="O20" s="12">
        <f>'kosten partner 2'!F56</f>
        <v>0</v>
      </c>
      <c r="P20" s="12">
        <f>'kosten partner 2'!G56</f>
        <v>0</v>
      </c>
      <c r="Q20" s="12">
        <f t="shared" si="0"/>
        <v>0</v>
      </c>
      <c r="T20" s="145" t="s">
        <v>164</v>
      </c>
      <c r="U20" s="144">
        <f>SUM(U13:U19)</f>
        <v>0</v>
      </c>
      <c r="W20" t="b">
        <f>U10=U20</f>
        <v>1</v>
      </c>
      <c r="Y20" s="161"/>
      <c r="Z20" s="161"/>
      <c r="AA20" s="162"/>
      <c r="AB20" s="162"/>
      <c r="AC20" s="162"/>
      <c r="AD20" s="162"/>
      <c r="AE20" s="162"/>
      <c r="AF20" s="161"/>
    </row>
    <row r="21" spans="1:32" ht="16.2" x14ac:dyDescent="0.3">
      <c r="B21">
        <f>B20</f>
        <v>0</v>
      </c>
      <c r="J21" t="str">
        <f>J20</f>
        <v>privaat</v>
      </c>
      <c r="K21" t="s">
        <v>216</v>
      </c>
      <c r="L21" s="12">
        <f>'kosten partner 2'!C61</f>
        <v>0</v>
      </c>
      <c r="M21" s="12">
        <f>'kosten partner 2'!D61</f>
        <v>0</v>
      </c>
      <c r="N21" s="12">
        <f>'kosten partner 2'!E61</f>
        <v>0</v>
      </c>
      <c r="O21" s="12">
        <f>'kosten partner 2'!F61</f>
        <v>0</v>
      </c>
      <c r="P21" s="12">
        <f>'kosten partner 2'!G61</f>
        <v>0</v>
      </c>
      <c r="Q21" s="12">
        <f t="shared" si="0"/>
        <v>0</v>
      </c>
      <c r="Y21" s="161"/>
      <c r="Z21" s="161"/>
      <c r="AA21" s="162"/>
      <c r="AB21" s="162"/>
      <c r="AC21" s="162"/>
      <c r="AD21" s="162"/>
      <c r="AE21" s="162"/>
      <c r="AF21" s="161"/>
    </row>
    <row r="22" spans="1:32" ht="16.2" x14ac:dyDescent="0.3">
      <c r="A22" t="str">
        <f>A23</f>
        <v>partner 3</v>
      </c>
      <c r="B22">
        <f>B23</f>
        <v>0</v>
      </c>
      <c r="J22">
        <f>SUMIF(deelnemers!AJ$16:AJ$28,'samenvatting partners'!C23,deelnemers!AM$16:AM$28)</f>
        <v>0</v>
      </c>
      <c r="L22" s="12"/>
      <c r="M22" s="12"/>
      <c r="N22" s="12"/>
      <c r="O22" s="12"/>
      <c r="P22" s="12"/>
      <c r="Q22" s="12"/>
      <c r="T22" s="91" t="s">
        <v>170</v>
      </c>
      <c r="U22" s="144">
        <f>U10-U20</f>
        <v>0</v>
      </c>
      <c r="Y22" s="161"/>
      <c r="Z22" s="161"/>
      <c r="AA22" s="162"/>
      <c r="AB22" s="162"/>
      <c r="AC22" s="162"/>
      <c r="AD22" s="162"/>
      <c r="AE22" s="162"/>
      <c r="AF22" s="161"/>
    </row>
    <row r="23" spans="1:32" ht="16.2" x14ac:dyDescent="0.3">
      <c r="A23" t="str">
        <f>'kosten partner 3'!A9</f>
        <v>partner 3</v>
      </c>
      <c r="B23">
        <f>'kosten partner 3'!B9</f>
        <v>0</v>
      </c>
      <c r="C23">
        <f>'kosten partner 3'!C9</f>
        <v>0</v>
      </c>
      <c r="D23" s="12">
        <f>'kosten partner 3'!C48</f>
        <v>0</v>
      </c>
      <c r="E23" s="12">
        <f>'kosten partner 3'!D48</f>
        <v>0</v>
      </c>
      <c r="F23" s="12">
        <f>'kosten partner 3'!E48</f>
        <v>0</v>
      </c>
      <c r="G23" s="12">
        <f>'kosten partner 3'!F48</f>
        <v>0</v>
      </c>
      <c r="H23" s="12">
        <f>'kosten partner 3'!G48</f>
        <v>0</v>
      </c>
      <c r="I23" s="12">
        <f>'kosten partner 3'!H48</f>
        <v>0</v>
      </c>
      <c r="J23" t="str">
        <f>IF(J22=1,"publiek","privaat")</f>
        <v>privaat</v>
      </c>
      <c r="K23" t="s">
        <v>108</v>
      </c>
      <c r="L23" s="12">
        <f>'kosten partner 3'!C55</f>
        <v>0</v>
      </c>
      <c r="M23" s="12">
        <f>'kosten partner 3'!D55</f>
        <v>0</v>
      </c>
      <c r="N23" s="12">
        <f>'kosten partner 3'!E55</f>
        <v>0</v>
      </c>
      <c r="O23" s="12">
        <f>'kosten partner 3'!F55</f>
        <v>0</v>
      </c>
      <c r="P23" s="12">
        <f>'kosten partner 3'!G55</f>
        <v>0</v>
      </c>
      <c r="Q23" s="12">
        <f>'kosten partner 3'!H55</f>
        <v>0</v>
      </c>
      <c r="Y23" s="161"/>
      <c r="Z23" s="161"/>
      <c r="AA23" s="162"/>
      <c r="AB23" s="162"/>
      <c r="AC23" s="162"/>
      <c r="AD23" s="162"/>
      <c r="AE23" s="162"/>
      <c r="AF23" s="161"/>
    </row>
    <row r="24" spans="1:32" ht="16.2" x14ac:dyDescent="0.3">
      <c r="B24">
        <f>B23</f>
        <v>0</v>
      </c>
      <c r="J24" t="str">
        <f>J23</f>
        <v>privaat</v>
      </c>
      <c r="K24" t="s">
        <v>97</v>
      </c>
      <c r="L24" s="12">
        <f>'kosten partner 3'!C53</f>
        <v>0</v>
      </c>
      <c r="M24" s="12">
        <f>'kosten partner 3'!D53</f>
        <v>0</v>
      </c>
      <c r="N24" s="12">
        <f>'kosten partner 3'!E53</f>
        <v>0</v>
      </c>
      <c r="O24" s="12">
        <f>'kosten partner 3'!F53</f>
        <v>0</v>
      </c>
      <c r="P24" s="12">
        <f>'kosten partner 3'!G53</f>
        <v>0</v>
      </c>
      <c r="Q24" s="12">
        <f>'kosten partner 3'!H53</f>
        <v>0</v>
      </c>
      <c r="U24" s="12"/>
      <c r="Y24" s="161"/>
      <c r="Z24" s="161"/>
      <c r="AA24" s="162"/>
      <c r="AB24" s="162"/>
      <c r="AC24" s="161"/>
      <c r="AD24" s="161"/>
      <c r="AE24" s="161"/>
      <c r="AF24" s="161"/>
    </row>
    <row r="25" spans="1:32" ht="16.2" x14ac:dyDescent="0.3">
      <c r="B25">
        <f>B24</f>
        <v>0</v>
      </c>
      <c r="J25" t="str">
        <f>J24</f>
        <v>privaat</v>
      </c>
      <c r="K25" t="s">
        <v>109</v>
      </c>
      <c r="L25" s="12">
        <f>'kosten partner 3'!C54</f>
        <v>0</v>
      </c>
      <c r="M25" s="12">
        <f>'kosten partner 3'!D54</f>
        <v>0</v>
      </c>
      <c r="N25" s="12">
        <f>'kosten partner 3'!E54</f>
        <v>0</v>
      </c>
      <c r="O25" s="12">
        <f>'kosten partner 3'!F54</f>
        <v>0</v>
      </c>
      <c r="P25" s="12">
        <f>'kosten partner 3'!G54</f>
        <v>0</v>
      </c>
      <c r="Q25" s="12">
        <f>'kosten partner 3'!H54</f>
        <v>0</v>
      </c>
      <c r="T25" t="s">
        <v>196</v>
      </c>
      <c r="Y25" s="161"/>
      <c r="Z25" s="161"/>
      <c r="AA25" s="161"/>
      <c r="AB25" s="161"/>
      <c r="AC25" s="161"/>
      <c r="AD25" s="161"/>
      <c r="AE25" s="161"/>
      <c r="AF25" s="161"/>
    </row>
    <row r="26" spans="1:32" ht="16.2" x14ac:dyDescent="0.3">
      <c r="B26">
        <f>B25</f>
        <v>0</v>
      </c>
      <c r="J26" t="str">
        <f>J25</f>
        <v>privaat</v>
      </c>
      <c r="K26" t="s">
        <v>110</v>
      </c>
      <c r="L26" s="12">
        <f>'kosten partner 3'!C56</f>
        <v>0</v>
      </c>
      <c r="M26" s="12">
        <f>'kosten partner 3'!D56</f>
        <v>0</v>
      </c>
      <c r="N26" s="12">
        <f>'kosten partner 3'!E56</f>
        <v>0</v>
      </c>
      <c r="O26" s="12">
        <f>'kosten partner 3'!F56</f>
        <v>0</v>
      </c>
      <c r="P26" s="12">
        <f>'kosten partner 3'!G56</f>
        <v>0</v>
      </c>
      <c r="Q26" s="12">
        <f>'kosten partner 3'!H56</f>
        <v>0</v>
      </c>
      <c r="Y26" s="161"/>
      <c r="Z26" s="161"/>
      <c r="AA26" s="162"/>
      <c r="AB26" s="162"/>
      <c r="AC26" s="162"/>
      <c r="AD26" s="162"/>
      <c r="AE26" s="162"/>
      <c r="AF26" s="161"/>
    </row>
    <row r="27" spans="1:32" ht="16.2" x14ac:dyDescent="0.3">
      <c r="B27">
        <f>B26</f>
        <v>0</v>
      </c>
      <c r="J27" t="str">
        <f>J26</f>
        <v>privaat</v>
      </c>
      <c r="K27" t="s">
        <v>216</v>
      </c>
      <c r="L27" s="12">
        <f>'kosten partner 3'!C61</f>
        <v>0</v>
      </c>
      <c r="M27" s="12">
        <f>'kosten partner 3'!D61</f>
        <v>0</v>
      </c>
      <c r="N27" s="12">
        <f>'kosten partner 3'!E61</f>
        <v>0</v>
      </c>
      <c r="O27" s="12">
        <f>'kosten partner 3'!F61</f>
        <v>0</v>
      </c>
      <c r="P27" s="12">
        <f>'kosten partner 3'!G61</f>
        <v>0</v>
      </c>
      <c r="Q27" s="12">
        <f t="shared" ref="Q27" si="1">SUM(L27:P27)</f>
        <v>0</v>
      </c>
      <c r="T27" s="91" t="s">
        <v>197</v>
      </c>
      <c r="U27" s="144">
        <f>' cash bijdrage'!H35</f>
        <v>0</v>
      </c>
      <c r="Y27" s="163"/>
      <c r="Z27" s="163"/>
      <c r="AA27" s="164"/>
      <c r="AB27" s="164"/>
      <c r="AC27" s="164"/>
      <c r="AD27" s="164"/>
      <c r="AE27" s="164"/>
      <c r="AF27" s="163"/>
    </row>
    <row r="28" spans="1:32" x14ac:dyDescent="0.3">
      <c r="A28" t="str">
        <f>A29</f>
        <v>partner 4</v>
      </c>
      <c r="B28">
        <f>B29</f>
        <v>0</v>
      </c>
      <c r="J28">
        <f>SUMIF(deelnemers!AJ$16:AJ$28,'samenvatting partners'!C29,deelnemers!AM$16:AM$28)</f>
        <v>0</v>
      </c>
      <c r="L28" s="12"/>
      <c r="M28" s="12"/>
      <c r="N28" s="12"/>
      <c r="O28" s="12"/>
      <c r="P28" s="12"/>
      <c r="Q28" s="12"/>
      <c r="T28" s="91" t="s">
        <v>198</v>
      </c>
      <c r="U28" s="144">
        <f>SUM('Startblad totalen:Eindblad totalen'!H55)</f>
        <v>0</v>
      </c>
    </row>
    <row r="29" spans="1:32" x14ac:dyDescent="0.3">
      <c r="A29" t="str">
        <f>'kosten partner 4'!A9</f>
        <v>partner 4</v>
      </c>
      <c r="B29">
        <f>'kosten partner 4'!B9</f>
        <v>0</v>
      </c>
      <c r="C29">
        <f>'kosten partner 4'!C9</f>
        <v>0</v>
      </c>
      <c r="D29" s="12">
        <f>'kosten partner 4'!C48</f>
        <v>0</v>
      </c>
      <c r="E29" s="12">
        <f>'kosten partner 4'!D48</f>
        <v>0</v>
      </c>
      <c r="F29" s="12">
        <f>'kosten partner 4'!E48</f>
        <v>0</v>
      </c>
      <c r="G29" s="12">
        <f>'kosten partner 4'!F48</f>
        <v>0</v>
      </c>
      <c r="H29" s="12">
        <f>'kosten partner 4'!G48</f>
        <v>0</v>
      </c>
      <c r="I29" s="12">
        <f>'kosten partner 4'!H48</f>
        <v>0</v>
      </c>
      <c r="J29" t="str">
        <f>IF(J28=1,"publiek","privaat")</f>
        <v>privaat</v>
      </c>
      <c r="K29" t="s">
        <v>108</v>
      </c>
      <c r="L29" s="12">
        <f>'kosten partner 4'!C55</f>
        <v>0</v>
      </c>
      <c r="M29" s="12">
        <f>'kosten partner 4'!D55</f>
        <v>0</v>
      </c>
      <c r="N29" s="12">
        <f>'kosten partner 4'!E55</f>
        <v>0</v>
      </c>
      <c r="O29" s="12">
        <f>'kosten partner 4'!F55</f>
        <v>0</v>
      </c>
      <c r="P29" s="12">
        <f>'kosten partner 4'!G55</f>
        <v>0</v>
      </c>
      <c r="Q29" s="12">
        <f>'kosten partner 4'!H55</f>
        <v>0</v>
      </c>
      <c r="T29" s="91" t="s">
        <v>194</v>
      </c>
      <c r="U29" s="144">
        <f>U27-U28</f>
        <v>0</v>
      </c>
    </row>
    <row r="30" spans="1:32" x14ac:dyDescent="0.3">
      <c r="B30">
        <f>B29</f>
        <v>0</v>
      </c>
      <c r="J30" t="str">
        <f>J29</f>
        <v>privaat</v>
      </c>
      <c r="K30" t="s">
        <v>97</v>
      </c>
      <c r="L30" s="12">
        <f>'kosten partner 4'!C53</f>
        <v>0</v>
      </c>
      <c r="M30" s="12">
        <f>'kosten partner 4'!D53</f>
        <v>0</v>
      </c>
      <c r="N30" s="12">
        <f>'kosten partner 4'!E53</f>
        <v>0</v>
      </c>
      <c r="O30" s="12">
        <f>'kosten partner 4'!F53</f>
        <v>0</v>
      </c>
      <c r="P30" s="12">
        <f>'kosten partner 4'!G53</f>
        <v>0</v>
      </c>
      <c r="Q30" s="12">
        <f>'kosten partner 4'!H53</f>
        <v>0</v>
      </c>
    </row>
    <row r="31" spans="1:32" x14ac:dyDescent="0.3">
      <c r="B31">
        <f>B30</f>
        <v>0</v>
      </c>
      <c r="J31" t="str">
        <f>J30</f>
        <v>privaat</v>
      </c>
      <c r="K31" t="s">
        <v>109</v>
      </c>
      <c r="L31" s="12">
        <f>'kosten partner 4'!C54</f>
        <v>0</v>
      </c>
      <c r="M31" s="12">
        <f>'kosten partner 4'!D54</f>
        <v>0</v>
      </c>
      <c r="N31" s="12">
        <f>'kosten partner 4'!E54</f>
        <v>0</v>
      </c>
      <c r="O31" s="12">
        <f>'kosten partner 4'!F54</f>
        <v>0</v>
      </c>
      <c r="P31" s="12">
        <f>'kosten partner 4'!G54</f>
        <v>0</v>
      </c>
      <c r="Q31" s="12">
        <f>'kosten partner 4'!H54</f>
        <v>0</v>
      </c>
    </row>
    <row r="32" spans="1:32" x14ac:dyDescent="0.3">
      <c r="B32">
        <f>B31</f>
        <v>0</v>
      </c>
      <c r="J32" t="str">
        <f>J31</f>
        <v>privaat</v>
      </c>
      <c r="K32" t="s">
        <v>110</v>
      </c>
      <c r="L32" s="12">
        <f>'kosten partner 4'!C56</f>
        <v>0</v>
      </c>
      <c r="M32" s="12">
        <f>'kosten partner 4'!D56</f>
        <v>0</v>
      </c>
      <c r="N32" s="12">
        <f>'kosten partner 4'!E56</f>
        <v>0</v>
      </c>
      <c r="O32" s="12">
        <f>'kosten partner 4'!F56</f>
        <v>0</v>
      </c>
      <c r="P32" s="12">
        <f>'kosten partner 4'!G56</f>
        <v>0</v>
      </c>
      <c r="Q32" s="12">
        <f>'kosten partner 4'!H56</f>
        <v>0</v>
      </c>
    </row>
    <row r="33" spans="1:17" x14ac:dyDescent="0.3">
      <c r="B33">
        <f>B32</f>
        <v>0</v>
      </c>
      <c r="J33" t="str">
        <f>J32</f>
        <v>privaat</v>
      </c>
      <c r="K33" t="s">
        <v>216</v>
      </c>
      <c r="L33" s="12">
        <f>'kosten partner 4'!C61</f>
        <v>0</v>
      </c>
      <c r="M33" s="12">
        <f>'kosten partner 4'!D61</f>
        <v>0</v>
      </c>
      <c r="N33" s="12">
        <f>'kosten partner 4'!E61</f>
        <v>0</v>
      </c>
      <c r="O33" s="12">
        <f>'kosten partner 4'!F61</f>
        <v>0</v>
      </c>
      <c r="P33" s="12">
        <f>'kosten partner 4'!G61</f>
        <v>0</v>
      </c>
      <c r="Q33" s="12">
        <f t="shared" ref="Q33" si="2">SUM(L33:P33)</f>
        <v>0</v>
      </c>
    </row>
    <row r="34" spans="1:17" x14ac:dyDescent="0.3">
      <c r="A34" t="str">
        <f>A35</f>
        <v>partner 5</v>
      </c>
      <c r="B34">
        <f>B35</f>
        <v>0</v>
      </c>
      <c r="J34">
        <f>SUMIF(deelnemers!AJ$16:AJ$28,'samenvatting partners'!C35,deelnemers!AM$16:AM$28)</f>
        <v>0</v>
      </c>
      <c r="L34" s="12"/>
      <c r="M34" s="12"/>
      <c r="N34" s="12"/>
      <c r="O34" s="12"/>
      <c r="P34" s="12"/>
      <c r="Q34" s="12"/>
    </row>
    <row r="35" spans="1:17" x14ac:dyDescent="0.3">
      <c r="A35" t="str">
        <f>' kosten partner 5'!A9</f>
        <v>partner 5</v>
      </c>
      <c r="B35">
        <f>' kosten partner 5'!B9</f>
        <v>0</v>
      </c>
      <c r="C35">
        <f>' kosten partner 5'!C9</f>
        <v>0</v>
      </c>
      <c r="D35" s="12">
        <f>' kosten partner 5'!C48</f>
        <v>0</v>
      </c>
      <c r="E35" s="12">
        <f>' kosten partner 5'!D48</f>
        <v>0</v>
      </c>
      <c r="F35" s="12">
        <f>' kosten partner 5'!E48</f>
        <v>0</v>
      </c>
      <c r="G35" s="12">
        <f>' kosten partner 5'!F48</f>
        <v>0</v>
      </c>
      <c r="H35" s="12">
        <f>' kosten partner 5'!G48</f>
        <v>0</v>
      </c>
      <c r="I35" s="12">
        <f>' kosten partner 5'!H48</f>
        <v>0</v>
      </c>
      <c r="J35" t="str">
        <f>IF(J34=1,"publiek","privaat")</f>
        <v>privaat</v>
      </c>
      <c r="K35" t="s">
        <v>108</v>
      </c>
      <c r="L35" s="12">
        <f>' kosten partner 5'!C55</f>
        <v>0</v>
      </c>
      <c r="M35" s="12">
        <f>' kosten partner 5'!D55</f>
        <v>0</v>
      </c>
      <c r="N35" s="12">
        <f>' kosten partner 5'!E55</f>
        <v>0</v>
      </c>
      <c r="O35" s="12">
        <f>' kosten partner 5'!F55</f>
        <v>0</v>
      </c>
      <c r="P35" s="12">
        <f>' kosten partner 5'!G55</f>
        <v>0</v>
      </c>
      <c r="Q35" s="12">
        <f>' kosten partner 5'!H55</f>
        <v>0</v>
      </c>
    </row>
    <row r="36" spans="1:17" x14ac:dyDescent="0.3">
      <c r="B36">
        <f>B35</f>
        <v>0</v>
      </c>
      <c r="J36" t="str">
        <f>J35</f>
        <v>privaat</v>
      </c>
      <c r="K36" t="s">
        <v>97</v>
      </c>
      <c r="L36" s="12">
        <f>' kosten partner 5'!C53</f>
        <v>0</v>
      </c>
      <c r="M36" s="12">
        <f>' kosten partner 5'!D53</f>
        <v>0</v>
      </c>
      <c r="N36" s="12">
        <f>' kosten partner 5'!E53</f>
        <v>0</v>
      </c>
      <c r="O36" s="12">
        <f>' kosten partner 5'!F53</f>
        <v>0</v>
      </c>
      <c r="P36" s="12">
        <f>' kosten partner 5'!G53</f>
        <v>0</v>
      </c>
      <c r="Q36" s="12">
        <f>' kosten partner 5'!H53</f>
        <v>0</v>
      </c>
    </row>
    <row r="37" spans="1:17" x14ac:dyDescent="0.3">
      <c r="B37">
        <f>B36</f>
        <v>0</v>
      </c>
      <c r="J37" t="str">
        <f>J36</f>
        <v>privaat</v>
      </c>
      <c r="K37" t="s">
        <v>109</v>
      </c>
      <c r="L37" s="12">
        <f>' kosten partner 5'!C54</f>
        <v>0</v>
      </c>
      <c r="M37" s="12">
        <f>' kosten partner 5'!D54</f>
        <v>0</v>
      </c>
      <c r="N37" s="12">
        <f>' kosten partner 5'!E54</f>
        <v>0</v>
      </c>
      <c r="O37" s="12">
        <f>' kosten partner 5'!F54</f>
        <v>0</v>
      </c>
      <c r="P37" s="12">
        <f>' kosten partner 5'!G54</f>
        <v>0</v>
      </c>
      <c r="Q37" s="12">
        <f>' kosten partner 5'!H54</f>
        <v>0</v>
      </c>
    </row>
    <row r="38" spans="1:17" x14ac:dyDescent="0.3">
      <c r="B38">
        <f>B37</f>
        <v>0</v>
      </c>
      <c r="J38" t="str">
        <f>J37</f>
        <v>privaat</v>
      </c>
      <c r="K38" t="s">
        <v>110</v>
      </c>
      <c r="L38" s="12">
        <f>' kosten partner 5'!C56</f>
        <v>0</v>
      </c>
      <c r="M38" s="12">
        <f>' kosten partner 5'!D56</f>
        <v>0</v>
      </c>
      <c r="N38" s="12">
        <f>' kosten partner 5'!E56</f>
        <v>0</v>
      </c>
      <c r="O38" s="12">
        <f>' kosten partner 5'!F56</f>
        <v>0</v>
      </c>
      <c r="P38" s="12">
        <f>' kosten partner 5'!G56</f>
        <v>0</v>
      </c>
      <c r="Q38" s="12">
        <f>' kosten partner 5'!H56</f>
        <v>0</v>
      </c>
    </row>
    <row r="39" spans="1:17" x14ac:dyDescent="0.3">
      <c r="B39">
        <f>B38</f>
        <v>0</v>
      </c>
      <c r="J39" t="str">
        <f>J38</f>
        <v>privaat</v>
      </c>
      <c r="K39" t="s">
        <v>216</v>
      </c>
      <c r="L39" s="12">
        <f>' kosten partner 5'!C61</f>
        <v>0</v>
      </c>
      <c r="M39" s="12">
        <f>' kosten partner 5'!D61</f>
        <v>0</v>
      </c>
      <c r="N39" s="12">
        <f>' kosten partner 5'!E61</f>
        <v>0</v>
      </c>
      <c r="O39" s="12">
        <f>' kosten partner 5'!F61</f>
        <v>0</v>
      </c>
      <c r="P39" s="12">
        <f>' kosten partner 5'!G61</f>
        <v>0</v>
      </c>
      <c r="Q39" s="12">
        <f t="shared" ref="Q39" si="3">SUM(L39:P39)</f>
        <v>0</v>
      </c>
    </row>
    <row r="40" spans="1:17" x14ac:dyDescent="0.3">
      <c r="A40" t="str">
        <f>A41</f>
        <v>partner 6</v>
      </c>
      <c r="B40">
        <f>B41</f>
        <v>0</v>
      </c>
      <c r="J40">
        <f>SUMIF(deelnemers!AJ$16:AJ$28,'samenvatting partners'!C41,deelnemers!AM$16:AM$28)</f>
        <v>0</v>
      </c>
      <c r="L40" s="12"/>
      <c r="M40" s="12"/>
      <c r="N40" s="12"/>
      <c r="O40" s="12"/>
      <c r="P40" s="12"/>
      <c r="Q40" s="12"/>
    </row>
    <row r="41" spans="1:17" x14ac:dyDescent="0.3">
      <c r="A41" t="str">
        <f>' kosten partner 6'!A9</f>
        <v>partner 6</v>
      </c>
      <c r="B41">
        <f>' kosten partner 6'!B9</f>
        <v>0</v>
      </c>
      <c r="C41">
        <f>' kosten partner 6'!C9</f>
        <v>0</v>
      </c>
      <c r="D41" s="12">
        <f>' kosten partner 6'!C48</f>
        <v>0</v>
      </c>
      <c r="E41" s="12">
        <f>' kosten partner 6'!D48</f>
        <v>0</v>
      </c>
      <c r="F41" s="12">
        <f>' kosten partner 6'!E48</f>
        <v>0</v>
      </c>
      <c r="G41" s="12">
        <f>' kosten partner 6'!F48</f>
        <v>0</v>
      </c>
      <c r="H41" s="12">
        <f>' kosten partner 6'!G48</f>
        <v>0</v>
      </c>
      <c r="I41" s="12">
        <f>' kosten partner 6'!H48</f>
        <v>0</v>
      </c>
      <c r="J41" t="str">
        <f>IF(J40=1,"publiek","privaat")</f>
        <v>privaat</v>
      </c>
      <c r="K41" t="s">
        <v>108</v>
      </c>
      <c r="L41" s="12">
        <f>' kosten partner 6'!C55</f>
        <v>0</v>
      </c>
      <c r="M41" s="12">
        <f>' kosten partner 6'!D55</f>
        <v>0</v>
      </c>
      <c r="N41" s="12">
        <f>' kosten partner 6'!E55</f>
        <v>0</v>
      </c>
      <c r="O41" s="12">
        <f>' kosten partner 6'!F55</f>
        <v>0</v>
      </c>
      <c r="P41" s="12">
        <f>' kosten partner 6'!G55</f>
        <v>0</v>
      </c>
      <c r="Q41" s="12">
        <f>' kosten partner 6'!H55</f>
        <v>0</v>
      </c>
    </row>
    <row r="42" spans="1:17" x14ac:dyDescent="0.3">
      <c r="B42">
        <f>B41</f>
        <v>0</v>
      </c>
      <c r="J42" t="str">
        <f>J41</f>
        <v>privaat</v>
      </c>
      <c r="K42" t="s">
        <v>97</v>
      </c>
      <c r="L42" s="12">
        <f>' kosten partner 6'!C53</f>
        <v>0</v>
      </c>
      <c r="M42" s="12">
        <f>' kosten partner 6'!D53</f>
        <v>0</v>
      </c>
      <c r="N42" s="12">
        <f>' kosten partner 6'!E53</f>
        <v>0</v>
      </c>
      <c r="O42" s="12">
        <f>' kosten partner 6'!F53</f>
        <v>0</v>
      </c>
      <c r="P42" s="12">
        <f>' kosten partner 6'!G53</f>
        <v>0</v>
      </c>
      <c r="Q42" s="12">
        <f>' kosten partner 6'!H53</f>
        <v>0</v>
      </c>
    </row>
    <row r="43" spans="1:17" x14ac:dyDescent="0.3">
      <c r="B43">
        <f>B42</f>
        <v>0</v>
      </c>
      <c r="J43" t="str">
        <f>J42</f>
        <v>privaat</v>
      </c>
      <c r="K43" t="s">
        <v>109</v>
      </c>
      <c r="L43" s="12">
        <f>' kosten partner 6'!C54</f>
        <v>0</v>
      </c>
      <c r="M43" s="12">
        <f>' kosten partner 6'!D54</f>
        <v>0</v>
      </c>
      <c r="N43" s="12">
        <f>' kosten partner 6'!E54</f>
        <v>0</v>
      </c>
      <c r="O43" s="12">
        <f>' kosten partner 6'!F54</f>
        <v>0</v>
      </c>
      <c r="P43" s="12">
        <f>' kosten partner 6'!G54</f>
        <v>0</v>
      </c>
      <c r="Q43" s="12">
        <f>' kosten partner 6'!H54</f>
        <v>0</v>
      </c>
    </row>
    <row r="44" spans="1:17" x14ac:dyDescent="0.3">
      <c r="B44">
        <f>B43</f>
        <v>0</v>
      </c>
      <c r="J44" t="str">
        <f>J43</f>
        <v>privaat</v>
      </c>
      <c r="K44" t="s">
        <v>110</v>
      </c>
      <c r="L44" s="12">
        <f>' kosten partner 6'!C56</f>
        <v>0</v>
      </c>
      <c r="M44" s="12">
        <f>' kosten partner 6'!D56</f>
        <v>0</v>
      </c>
      <c r="N44" s="12">
        <f>' kosten partner 6'!E56</f>
        <v>0</v>
      </c>
      <c r="O44" s="12">
        <f>' kosten partner 6'!F56</f>
        <v>0</v>
      </c>
      <c r="P44" s="12">
        <f>' kosten partner 6'!G56</f>
        <v>0</v>
      </c>
      <c r="Q44" s="12">
        <f>' kosten partner 6'!H56</f>
        <v>0</v>
      </c>
    </row>
    <row r="45" spans="1:17" x14ac:dyDescent="0.3">
      <c r="B45">
        <f>B44</f>
        <v>0</v>
      </c>
      <c r="J45" t="str">
        <f>J44</f>
        <v>privaat</v>
      </c>
      <c r="K45" t="s">
        <v>216</v>
      </c>
      <c r="L45" s="12">
        <f>' kosten partner 6'!C61</f>
        <v>0</v>
      </c>
      <c r="M45" s="12">
        <f>' kosten partner 6'!D61</f>
        <v>0</v>
      </c>
      <c r="N45" s="12">
        <f>' kosten partner 6'!E61</f>
        <v>0</v>
      </c>
      <c r="O45" s="12">
        <f>' kosten partner 6'!F61</f>
        <v>0</v>
      </c>
      <c r="P45" s="12">
        <f>' kosten partner 6'!G61</f>
        <v>0</v>
      </c>
      <c r="Q45" s="12">
        <f t="shared" ref="Q45" si="4">SUM(L45:P45)</f>
        <v>0</v>
      </c>
    </row>
    <row r="46" spans="1:17" x14ac:dyDescent="0.3">
      <c r="A46" t="str">
        <f>A47</f>
        <v>partner 7</v>
      </c>
      <c r="B46">
        <f>B47</f>
        <v>0</v>
      </c>
      <c r="J46">
        <f>SUMIF(deelnemers!AJ$16:AJ$28,'samenvatting partners'!C47,deelnemers!AM$16:AM$28)</f>
        <v>0</v>
      </c>
      <c r="L46" s="12"/>
      <c r="M46" s="12"/>
      <c r="N46" s="12"/>
      <c r="O46" s="12"/>
      <c r="P46" s="12"/>
      <c r="Q46" s="12"/>
    </row>
    <row r="47" spans="1:17" x14ac:dyDescent="0.3">
      <c r="A47" t="str">
        <f>' kosten partner 7'!A9</f>
        <v>partner 7</v>
      </c>
      <c r="B47">
        <f>' kosten partner 7'!B9</f>
        <v>0</v>
      </c>
      <c r="C47">
        <f>' kosten partner 7'!C9</f>
        <v>0</v>
      </c>
      <c r="D47" s="12">
        <f>' kosten partner 7'!C48</f>
        <v>0</v>
      </c>
      <c r="E47" s="12">
        <f>' kosten partner 7'!D48</f>
        <v>0</v>
      </c>
      <c r="F47" s="12">
        <f>' kosten partner 7'!E48</f>
        <v>0</v>
      </c>
      <c r="G47" s="12">
        <f>' kosten partner 7'!F48</f>
        <v>0</v>
      </c>
      <c r="H47" s="12">
        <f>' kosten partner 7'!G48</f>
        <v>0</v>
      </c>
      <c r="I47" s="12">
        <f>' kosten partner 7'!H48</f>
        <v>0</v>
      </c>
      <c r="J47" t="str">
        <f>IF(J46=1,"publiek","privaat")</f>
        <v>privaat</v>
      </c>
      <c r="K47" t="s">
        <v>108</v>
      </c>
      <c r="L47" s="12">
        <f>' kosten partner 7'!C55</f>
        <v>0</v>
      </c>
      <c r="M47" s="12">
        <f>' kosten partner 7'!D55</f>
        <v>0</v>
      </c>
      <c r="N47" s="12">
        <f>' kosten partner 7'!E55</f>
        <v>0</v>
      </c>
      <c r="O47" s="12">
        <f>' kosten partner 7'!F55</f>
        <v>0</v>
      </c>
      <c r="P47" s="12">
        <f>' kosten partner 7'!G55</f>
        <v>0</v>
      </c>
      <c r="Q47" s="12">
        <f>' kosten partner 7'!H55</f>
        <v>0</v>
      </c>
    </row>
    <row r="48" spans="1:17" x14ac:dyDescent="0.3">
      <c r="B48">
        <f>B47</f>
        <v>0</v>
      </c>
      <c r="J48" t="str">
        <f>J47</f>
        <v>privaat</v>
      </c>
      <c r="K48" t="s">
        <v>97</v>
      </c>
      <c r="L48" s="12">
        <f>' kosten partner 7'!C53</f>
        <v>0</v>
      </c>
      <c r="M48" s="12">
        <f>' kosten partner 7'!D53</f>
        <v>0</v>
      </c>
      <c r="N48" s="12">
        <f>' kosten partner 7'!E53</f>
        <v>0</v>
      </c>
      <c r="O48" s="12">
        <f>' kosten partner 7'!F53</f>
        <v>0</v>
      </c>
      <c r="P48" s="12">
        <f>' kosten partner 7'!G53</f>
        <v>0</v>
      </c>
      <c r="Q48" s="12">
        <f>' kosten partner 7'!H53</f>
        <v>0</v>
      </c>
    </row>
    <row r="49" spans="1:17" x14ac:dyDescent="0.3">
      <c r="B49">
        <f>B48</f>
        <v>0</v>
      </c>
      <c r="J49" t="str">
        <f>J48</f>
        <v>privaat</v>
      </c>
      <c r="K49" t="s">
        <v>109</v>
      </c>
      <c r="L49" s="12">
        <f>' kosten partner 7'!C54</f>
        <v>0</v>
      </c>
      <c r="M49" s="12">
        <f>' kosten partner 7'!D54</f>
        <v>0</v>
      </c>
      <c r="N49" s="12">
        <f>' kosten partner 7'!E54</f>
        <v>0</v>
      </c>
      <c r="O49" s="12">
        <f>' kosten partner 7'!F54</f>
        <v>0</v>
      </c>
      <c r="P49" s="12">
        <f>' kosten partner 7'!G54</f>
        <v>0</v>
      </c>
      <c r="Q49" s="12">
        <f>' kosten partner 7'!H54</f>
        <v>0</v>
      </c>
    </row>
    <row r="50" spans="1:17" x14ac:dyDescent="0.3">
      <c r="B50">
        <f>B49</f>
        <v>0</v>
      </c>
      <c r="J50" t="str">
        <f>J49</f>
        <v>privaat</v>
      </c>
      <c r="K50" t="s">
        <v>110</v>
      </c>
      <c r="L50" s="12">
        <f>' kosten partner 7'!C56</f>
        <v>0</v>
      </c>
      <c r="M50" s="12">
        <f>' kosten partner 7'!D56</f>
        <v>0</v>
      </c>
      <c r="N50" s="12">
        <f>' kosten partner 7'!E56</f>
        <v>0</v>
      </c>
      <c r="O50" s="12">
        <f>' kosten partner 7'!F56</f>
        <v>0</v>
      </c>
      <c r="P50" s="12">
        <f>' kosten partner 7'!G56</f>
        <v>0</v>
      </c>
      <c r="Q50" s="12">
        <f>' kosten partner 7'!H56</f>
        <v>0</v>
      </c>
    </row>
    <row r="51" spans="1:17" x14ac:dyDescent="0.3">
      <c r="B51">
        <f>B50</f>
        <v>0</v>
      </c>
      <c r="J51" t="str">
        <f>J50</f>
        <v>privaat</v>
      </c>
      <c r="K51" t="s">
        <v>216</v>
      </c>
      <c r="L51" s="12">
        <f>' kosten partner 7'!C61</f>
        <v>0</v>
      </c>
      <c r="M51" s="12">
        <f>' kosten partner 7'!D61</f>
        <v>0</v>
      </c>
      <c r="N51" s="12">
        <f>' kosten partner 7'!E61</f>
        <v>0</v>
      </c>
      <c r="O51" s="12">
        <f>' kosten partner 7'!F61</f>
        <v>0</v>
      </c>
      <c r="P51" s="12">
        <f>' kosten partner 7'!G61</f>
        <v>0</v>
      </c>
      <c r="Q51" s="12">
        <f t="shared" ref="Q51" si="5">SUM(L51:P51)</f>
        <v>0</v>
      </c>
    </row>
    <row r="52" spans="1:17" x14ac:dyDescent="0.3">
      <c r="A52" t="str">
        <f>A53</f>
        <v>partner 8</v>
      </c>
      <c r="B52">
        <f>B53</f>
        <v>0</v>
      </c>
      <c r="J52">
        <f>SUMIF(deelnemers!AJ$16:AJ$28,'samenvatting partners'!C53,deelnemers!AM$16:AM$28)</f>
        <v>0</v>
      </c>
      <c r="L52" s="12"/>
      <c r="M52" s="12"/>
      <c r="N52" s="12"/>
      <c r="O52" s="12"/>
      <c r="P52" s="12"/>
      <c r="Q52" s="12"/>
    </row>
    <row r="53" spans="1:17" x14ac:dyDescent="0.3">
      <c r="A53" t="str">
        <f>' kosten partner 8'!A9</f>
        <v>partner 8</v>
      </c>
      <c r="B53">
        <f>' kosten partner 8'!B9</f>
        <v>0</v>
      </c>
      <c r="C53">
        <f>' kosten partner 8'!C9</f>
        <v>0</v>
      </c>
      <c r="D53" s="12">
        <f>' kosten partner 8'!C48</f>
        <v>0</v>
      </c>
      <c r="E53" s="12">
        <f>' kosten partner 8'!D48</f>
        <v>0</v>
      </c>
      <c r="F53" s="12">
        <f>' kosten partner 8'!E48</f>
        <v>0</v>
      </c>
      <c r="G53" s="12">
        <f>' kosten partner 8'!F48</f>
        <v>0</v>
      </c>
      <c r="H53" s="12">
        <f>' kosten partner 8'!G48</f>
        <v>0</v>
      </c>
      <c r="I53" s="12">
        <f>' kosten partner 8'!H48</f>
        <v>0</v>
      </c>
      <c r="J53" t="str">
        <f>IF(J52=1,"publiek","privaat")</f>
        <v>privaat</v>
      </c>
      <c r="K53" t="s">
        <v>108</v>
      </c>
      <c r="L53" s="12">
        <f>' kosten partner 8'!C55</f>
        <v>0</v>
      </c>
      <c r="M53" s="12">
        <f>' kosten partner 8'!D55</f>
        <v>0</v>
      </c>
      <c r="N53" s="12">
        <f>' kosten partner 8'!E55</f>
        <v>0</v>
      </c>
      <c r="O53" s="12">
        <f>' kosten partner 8'!F55</f>
        <v>0</v>
      </c>
      <c r="P53" s="12">
        <f>' kosten partner 8'!G55</f>
        <v>0</v>
      </c>
      <c r="Q53" s="12">
        <f>' kosten partner 8'!H55</f>
        <v>0</v>
      </c>
    </row>
    <row r="54" spans="1:17" x14ac:dyDescent="0.3">
      <c r="B54">
        <f>B53</f>
        <v>0</v>
      </c>
      <c r="J54" t="str">
        <f>J53</f>
        <v>privaat</v>
      </c>
      <c r="K54" t="s">
        <v>97</v>
      </c>
      <c r="L54" s="12">
        <f>' kosten partner 8'!C53</f>
        <v>0</v>
      </c>
      <c r="M54" s="12">
        <f>' kosten partner 8'!D53</f>
        <v>0</v>
      </c>
      <c r="N54" s="12">
        <f>' kosten partner 8'!E53</f>
        <v>0</v>
      </c>
      <c r="O54" s="12">
        <f>' kosten partner 8'!F53</f>
        <v>0</v>
      </c>
      <c r="P54" s="12">
        <f>' kosten partner 8'!G53</f>
        <v>0</v>
      </c>
      <c r="Q54" s="12">
        <f>' kosten partner 8'!H53</f>
        <v>0</v>
      </c>
    </row>
    <row r="55" spans="1:17" ht="15.9" customHeight="1" x14ac:dyDescent="0.3">
      <c r="B55">
        <f>B54</f>
        <v>0</v>
      </c>
      <c r="J55" t="str">
        <f>J54</f>
        <v>privaat</v>
      </c>
      <c r="K55" t="s">
        <v>109</v>
      </c>
      <c r="L55" s="12">
        <f>' kosten partner 8'!C54</f>
        <v>0</v>
      </c>
      <c r="M55" s="12">
        <f>' kosten partner 8'!D54</f>
        <v>0</v>
      </c>
      <c r="N55" s="12">
        <f>' kosten partner 8'!E54</f>
        <v>0</v>
      </c>
      <c r="O55" s="12">
        <f>' kosten partner 8'!F54</f>
        <v>0</v>
      </c>
      <c r="P55" s="12">
        <f>' kosten partner 8'!G54</f>
        <v>0</v>
      </c>
      <c r="Q55" s="12">
        <f>' kosten partner 8'!H54</f>
        <v>0</v>
      </c>
    </row>
    <row r="56" spans="1:17" x14ac:dyDescent="0.3">
      <c r="B56">
        <f>B55</f>
        <v>0</v>
      </c>
      <c r="J56" t="str">
        <f>J55</f>
        <v>privaat</v>
      </c>
      <c r="K56" t="s">
        <v>110</v>
      </c>
      <c r="L56" s="12">
        <f>' kosten partner 8'!C56</f>
        <v>0</v>
      </c>
      <c r="M56" s="12">
        <f>' kosten partner 8'!D56</f>
        <v>0</v>
      </c>
      <c r="N56" s="12">
        <f>' kosten partner 8'!E56</f>
        <v>0</v>
      </c>
      <c r="O56" s="12">
        <f>' kosten partner 8'!F56</f>
        <v>0</v>
      </c>
      <c r="P56" s="12">
        <f>' kosten partner 8'!G56</f>
        <v>0</v>
      </c>
      <c r="Q56" s="12">
        <f>' kosten partner 8'!H56</f>
        <v>0</v>
      </c>
    </row>
    <row r="57" spans="1:17" x14ac:dyDescent="0.3">
      <c r="B57">
        <f>B56</f>
        <v>0</v>
      </c>
      <c r="J57" t="str">
        <f>J56</f>
        <v>privaat</v>
      </c>
      <c r="K57" t="s">
        <v>216</v>
      </c>
      <c r="L57" s="12">
        <f>' kosten partner 8'!C61</f>
        <v>0</v>
      </c>
      <c r="M57" s="12">
        <f>' kosten partner 8'!D61</f>
        <v>0</v>
      </c>
      <c r="N57" s="12">
        <f>' kosten partner 8'!E61</f>
        <v>0</v>
      </c>
      <c r="O57" s="12">
        <f>' kosten partner 8'!F61</f>
        <v>0</v>
      </c>
      <c r="P57" s="12">
        <f>' kosten partner 8'!G61</f>
        <v>0</v>
      </c>
      <c r="Q57" s="12">
        <f t="shared" ref="Q57" si="6">SUM(L57:P57)</f>
        <v>0</v>
      </c>
    </row>
    <row r="58" spans="1:17" x14ac:dyDescent="0.3">
      <c r="A58" t="str">
        <f>A59</f>
        <v>partner 9</v>
      </c>
      <c r="B58">
        <f>B59</f>
        <v>0</v>
      </c>
      <c r="J58">
        <f>SUMIF(deelnemers!AJ$16:AJ$28,'samenvatting partners'!C59,deelnemers!AM$16:AM$28)</f>
        <v>0</v>
      </c>
      <c r="L58" s="12"/>
      <c r="M58" s="12"/>
      <c r="N58" s="12"/>
      <c r="O58" s="12"/>
      <c r="P58" s="12"/>
      <c r="Q58" s="12"/>
    </row>
    <row r="59" spans="1:17" x14ac:dyDescent="0.3">
      <c r="A59" t="str">
        <f>' kosten partner 9'!A9</f>
        <v>partner 9</v>
      </c>
      <c r="B59">
        <f>' kosten partner 9'!B9</f>
        <v>0</v>
      </c>
      <c r="C59">
        <f>' kosten partner 9'!C9</f>
        <v>0</v>
      </c>
      <c r="D59" s="12">
        <f>' kosten partner 9'!C48</f>
        <v>0</v>
      </c>
      <c r="E59" s="12">
        <f>' kosten partner 9'!D48</f>
        <v>0</v>
      </c>
      <c r="F59" s="12">
        <f>' kosten partner 9'!E48</f>
        <v>0</v>
      </c>
      <c r="G59" s="12">
        <f>' kosten partner 9'!F48</f>
        <v>0</v>
      </c>
      <c r="H59" s="12">
        <f>' kosten partner 9'!G48</f>
        <v>0</v>
      </c>
      <c r="I59" s="12">
        <f>' kosten partner 9'!H48</f>
        <v>0</v>
      </c>
      <c r="J59" t="str">
        <f>IF(J58=1,"publiek","privaat")</f>
        <v>privaat</v>
      </c>
      <c r="K59" t="s">
        <v>108</v>
      </c>
      <c r="L59" s="12">
        <f>' kosten partner 9'!C55</f>
        <v>0</v>
      </c>
      <c r="M59" s="12">
        <f>' kosten partner 9'!D55</f>
        <v>0</v>
      </c>
      <c r="N59" s="12">
        <f>' kosten partner 9'!E55</f>
        <v>0</v>
      </c>
      <c r="O59" s="12">
        <f>' kosten partner 9'!F55</f>
        <v>0</v>
      </c>
      <c r="P59" s="12">
        <f>' kosten partner 9'!G55</f>
        <v>0</v>
      </c>
      <c r="Q59" s="12">
        <f>' kosten partner 9'!H55</f>
        <v>0</v>
      </c>
    </row>
    <row r="60" spans="1:17" x14ac:dyDescent="0.3">
      <c r="B60">
        <f>B59</f>
        <v>0</v>
      </c>
      <c r="J60" t="str">
        <f>J59</f>
        <v>privaat</v>
      </c>
      <c r="K60" t="s">
        <v>97</v>
      </c>
      <c r="L60" s="12">
        <f>' kosten partner 9'!C53</f>
        <v>0</v>
      </c>
      <c r="M60" s="12">
        <f>' kosten partner 9'!D53</f>
        <v>0</v>
      </c>
      <c r="N60" s="12">
        <f>' kosten partner 9'!E53</f>
        <v>0</v>
      </c>
      <c r="O60" s="12">
        <f>' kosten partner 9'!F53</f>
        <v>0</v>
      </c>
      <c r="P60" s="12">
        <f>' kosten partner 9'!G53</f>
        <v>0</v>
      </c>
      <c r="Q60" s="12">
        <f>' kosten partner 9'!H53</f>
        <v>0</v>
      </c>
    </row>
    <row r="61" spans="1:17" x14ac:dyDescent="0.3">
      <c r="B61">
        <f>B60</f>
        <v>0</v>
      </c>
      <c r="J61" t="str">
        <f>J60</f>
        <v>privaat</v>
      </c>
      <c r="K61" t="s">
        <v>109</v>
      </c>
      <c r="L61" s="12">
        <f>' kosten partner 9'!C54</f>
        <v>0</v>
      </c>
      <c r="M61" s="12">
        <f>' kosten partner 9'!D54</f>
        <v>0</v>
      </c>
      <c r="N61" s="12">
        <f>' kosten partner 9'!E54</f>
        <v>0</v>
      </c>
      <c r="O61" s="12">
        <f>' kosten partner 9'!F54</f>
        <v>0</v>
      </c>
      <c r="P61" s="12">
        <f>' kosten partner 9'!G54</f>
        <v>0</v>
      </c>
      <c r="Q61" s="12">
        <f>' kosten partner 9'!H54</f>
        <v>0</v>
      </c>
    </row>
    <row r="62" spans="1:17" x14ac:dyDescent="0.3">
      <c r="B62">
        <f>B61</f>
        <v>0</v>
      </c>
      <c r="J62" t="str">
        <f>J61</f>
        <v>privaat</v>
      </c>
      <c r="K62" t="s">
        <v>110</v>
      </c>
      <c r="L62" s="12">
        <f>' kosten partner 9'!C56</f>
        <v>0</v>
      </c>
      <c r="M62" s="12">
        <f>' kosten partner 9'!D56</f>
        <v>0</v>
      </c>
      <c r="N62" s="12">
        <f>' kosten partner 9'!E56</f>
        <v>0</v>
      </c>
      <c r="O62" s="12">
        <f>' kosten partner 9'!F56</f>
        <v>0</v>
      </c>
      <c r="P62" s="12">
        <f>' kosten partner 9'!G56</f>
        <v>0</v>
      </c>
      <c r="Q62" s="12">
        <f>' kosten partner 9'!H56</f>
        <v>0</v>
      </c>
    </row>
    <row r="63" spans="1:17" x14ac:dyDescent="0.3">
      <c r="B63">
        <f>B62</f>
        <v>0</v>
      </c>
      <c r="J63" t="str">
        <f>J62</f>
        <v>privaat</v>
      </c>
      <c r="K63" t="s">
        <v>216</v>
      </c>
      <c r="L63" s="12">
        <f>' kosten partner 9'!C61</f>
        <v>0</v>
      </c>
      <c r="M63" s="12">
        <f>' kosten partner 9'!D61</f>
        <v>0</v>
      </c>
      <c r="N63" s="12">
        <f>' kosten partner 9'!E61</f>
        <v>0</v>
      </c>
      <c r="O63" s="12">
        <f>' kosten partner 9'!F61</f>
        <v>0</v>
      </c>
      <c r="P63" s="12">
        <f>' kosten partner 9'!G61</f>
        <v>0</v>
      </c>
      <c r="Q63" s="12">
        <f t="shared" ref="Q63" si="7">SUM(L63:P63)</f>
        <v>0</v>
      </c>
    </row>
    <row r="64" spans="1:17" x14ac:dyDescent="0.3">
      <c r="A64" t="str">
        <f>A65</f>
        <v>partner 10</v>
      </c>
      <c r="B64">
        <f>B65</f>
        <v>0</v>
      </c>
      <c r="J64">
        <f>SUMIF(deelnemers!AJ$16:AJ$28,'samenvatting partners'!C65,deelnemers!AM$16:AM$28)</f>
        <v>0</v>
      </c>
      <c r="L64" s="12"/>
      <c r="M64" s="12"/>
      <c r="N64" s="12"/>
      <c r="O64" s="12"/>
      <c r="P64" s="12"/>
      <c r="Q64" s="12"/>
    </row>
    <row r="65" spans="1:17" x14ac:dyDescent="0.3">
      <c r="A65" t="str">
        <f>' kosten partner 10'!A9</f>
        <v>partner 10</v>
      </c>
      <c r="B65">
        <f>' kosten partner 10'!B9</f>
        <v>0</v>
      </c>
      <c r="C65">
        <f>' kosten partner 10'!C9</f>
        <v>0</v>
      </c>
      <c r="D65" s="12">
        <f>' kosten partner 10'!C48</f>
        <v>0</v>
      </c>
      <c r="E65" s="12">
        <f>' kosten partner 10'!D48</f>
        <v>0</v>
      </c>
      <c r="F65" s="12">
        <f>' kosten partner 10'!E48</f>
        <v>0</v>
      </c>
      <c r="G65" s="12">
        <f>' kosten partner 10'!F48</f>
        <v>0</v>
      </c>
      <c r="H65" s="12">
        <f>' kosten partner 10'!G48</f>
        <v>0</v>
      </c>
      <c r="I65" s="12">
        <f>' kosten partner 10'!H48</f>
        <v>0</v>
      </c>
      <c r="J65" t="str">
        <f>IF(J64=1,"publiek","privaat")</f>
        <v>privaat</v>
      </c>
      <c r="K65" t="s">
        <v>108</v>
      </c>
      <c r="L65" s="12">
        <f>' kosten partner 10'!C55</f>
        <v>0</v>
      </c>
      <c r="M65" s="12">
        <f>' kosten partner 10'!D55</f>
        <v>0</v>
      </c>
      <c r="N65" s="12">
        <f>' kosten partner 10'!E55</f>
        <v>0</v>
      </c>
      <c r="O65" s="12">
        <f>' kosten partner 10'!F55</f>
        <v>0</v>
      </c>
      <c r="P65" s="12">
        <f>' kosten partner 10'!G55</f>
        <v>0</v>
      </c>
      <c r="Q65" s="12">
        <f>' kosten partner 10'!H55</f>
        <v>0</v>
      </c>
    </row>
    <row r="66" spans="1:17" x14ac:dyDescent="0.3">
      <c r="B66">
        <f>B65</f>
        <v>0</v>
      </c>
      <c r="J66" t="str">
        <f>J65</f>
        <v>privaat</v>
      </c>
      <c r="K66" t="s">
        <v>97</v>
      </c>
      <c r="L66" s="12">
        <f>' kosten partner 10'!C53</f>
        <v>0</v>
      </c>
      <c r="M66" s="12">
        <f>' kosten partner 10'!D53</f>
        <v>0</v>
      </c>
      <c r="N66" s="12">
        <f>' kosten partner 10'!E53</f>
        <v>0</v>
      </c>
      <c r="O66" s="12">
        <f>' kosten partner 10'!F53</f>
        <v>0</v>
      </c>
      <c r="P66" s="12">
        <f>' kosten partner 10'!G53</f>
        <v>0</v>
      </c>
      <c r="Q66" s="12">
        <f>' kosten partner 10'!H53</f>
        <v>0</v>
      </c>
    </row>
    <row r="67" spans="1:17" x14ac:dyDescent="0.3">
      <c r="B67">
        <f>B66</f>
        <v>0</v>
      </c>
      <c r="J67" t="str">
        <f>J66</f>
        <v>privaat</v>
      </c>
      <c r="K67" t="s">
        <v>109</v>
      </c>
      <c r="L67" s="12">
        <f>' kosten partner 10'!C54</f>
        <v>0</v>
      </c>
      <c r="M67" s="12">
        <f>' kosten partner 10'!D54</f>
        <v>0</v>
      </c>
      <c r="N67" s="12">
        <f>' kosten partner 10'!E54</f>
        <v>0</v>
      </c>
      <c r="O67" s="12">
        <f>' kosten partner 10'!F54</f>
        <v>0</v>
      </c>
      <c r="P67" s="12">
        <f>' kosten partner 10'!G54</f>
        <v>0</v>
      </c>
      <c r="Q67" s="12">
        <f>' kosten partner 10'!H54</f>
        <v>0</v>
      </c>
    </row>
    <row r="68" spans="1:17" x14ac:dyDescent="0.3">
      <c r="B68">
        <f>B67</f>
        <v>0</v>
      </c>
      <c r="J68" t="str">
        <f>J67</f>
        <v>privaat</v>
      </c>
      <c r="K68" t="s">
        <v>110</v>
      </c>
      <c r="L68" s="12">
        <f>' kosten partner 10'!C56</f>
        <v>0</v>
      </c>
      <c r="M68" s="12">
        <f>' kosten partner 10'!D56</f>
        <v>0</v>
      </c>
      <c r="N68" s="12">
        <f>' kosten partner 10'!E56</f>
        <v>0</v>
      </c>
      <c r="O68" s="12">
        <f>' kosten partner 10'!F56</f>
        <v>0</v>
      </c>
      <c r="P68" s="12">
        <f>' kosten partner 10'!G56</f>
        <v>0</v>
      </c>
      <c r="Q68" s="12">
        <f>' kosten partner 10'!H56</f>
        <v>0</v>
      </c>
    </row>
    <row r="69" spans="1:17" x14ac:dyDescent="0.3">
      <c r="B69">
        <f>B68</f>
        <v>0</v>
      </c>
      <c r="J69" t="str">
        <f>J68</f>
        <v>privaat</v>
      </c>
      <c r="K69" t="s">
        <v>216</v>
      </c>
      <c r="L69" s="12">
        <f>' kosten partner 10'!C61</f>
        <v>0</v>
      </c>
      <c r="M69" s="12">
        <f>' kosten partner 10'!D61</f>
        <v>0</v>
      </c>
      <c r="N69" s="12">
        <f>' kosten partner 10'!E61</f>
        <v>0</v>
      </c>
      <c r="O69" s="12">
        <f>' kosten partner 10'!F61</f>
        <v>0</v>
      </c>
      <c r="P69" s="12">
        <f>' kosten partner 10'!G61</f>
        <v>0</v>
      </c>
      <c r="Q69" s="12">
        <f t="shared" ref="Q69" si="8">SUM(L69:P69)</f>
        <v>0</v>
      </c>
    </row>
    <row r="70" spans="1:17" x14ac:dyDescent="0.3">
      <c r="A70" t="str">
        <f>A71</f>
        <v>partner 11</v>
      </c>
      <c r="B70">
        <f>B71</f>
        <v>0</v>
      </c>
      <c r="J70">
        <f>SUMIF(deelnemers!AJ$16:AJ$28,'samenvatting partners'!C71,deelnemers!AM$16:AM$28)</f>
        <v>0</v>
      </c>
      <c r="L70" s="12"/>
      <c r="M70" s="12"/>
      <c r="N70" s="12"/>
      <c r="O70" s="12"/>
      <c r="P70" s="12"/>
      <c r="Q70" s="12"/>
    </row>
    <row r="71" spans="1:17" x14ac:dyDescent="0.3">
      <c r="A71" t="str">
        <f>'kosten partner 11'!A9</f>
        <v>partner 11</v>
      </c>
      <c r="B71">
        <f>'kosten partner 11'!B9</f>
        <v>0</v>
      </c>
      <c r="C71">
        <f>'kosten partner 11'!C9</f>
        <v>0</v>
      </c>
      <c r="D71" s="12">
        <f>'kosten partner 11'!C48</f>
        <v>0</v>
      </c>
      <c r="E71" s="12">
        <f>'kosten partner 11'!D48</f>
        <v>0</v>
      </c>
      <c r="F71" s="12">
        <f>'kosten partner 11'!E48</f>
        <v>0</v>
      </c>
      <c r="G71" s="12">
        <f>'kosten partner 11'!F48</f>
        <v>0</v>
      </c>
      <c r="H71" s="12">
        <f>'kosten partner 11'!G48</f>
        <v>0</v>
      </c>
      <c r="I71" s="12">
        <f>'kosten partner 11'!H48</f>
        <v>0</v>
      </c>
      <c r="J71" t="str">
        <f>IF(J70=1,"publiek","privaat")</f>
        <v>privaat</v>
      </c>
      <c r="K71" t="s">
        <v>108</v>
      </c>
      <c r="L71" s="12">
        <f>'kosten partner 11'!C55</f>
        <v>0</v>
      </c>
      <c r="M71" s="12">
        <f>'kosten partner 11'!D55</f>
        <v>0</v>
      </c>
      <c r="N71" s="12">
        <f>'kosten partner 11'!E55</f>
        <v>0</v>
      </c>
      <c r="O71" s="12">
        <f>'kosten partner 11'!F55</f>
        <v>0</v>
      </c>
      <c r="P71" s="12">
        <f>'kosten partner 11'!G55</f>
        <v>0</v>
      </c>
      <c r="Q71" s="12">
        <f>'kosten partner 11'!H55</f>
        <v>0</v>
      </c>
    </row>
    <row r="72" spans="1:17" x14ac:dyDescent="0.3">
      <c r="B72">
        <f>B71</f>
        <v>0</v>
      </c>
      <c r="J72" t="str">
        <f>J71</f>
        <v>privaat</v>
      </c>
      <c r="K72" t="s">
        <v>97</v>
      </c>
      <c r="L72" s="12">
        <f>'kosten partner 11'!C53</f>
        <v>0</v>
      </c>
      <c r="M72" s="12">
        <f>'kosten partner 11'!D53</f>
        <v>0</v>
      </c>
      <c r="N72" s="12">
        <f>'kosten partner 11'!E53</f>
        <v>0</v>
      </c>
      <c r="O72" s="12">
        <f>'kosten partner 11'!F53</f>
        <v>0</v>
      </c>
      <c r="P72" s="12">
        <f>'kosten partner 11'!G53</f>
        <v>0</v>
      </c>
      <c r="Q72" s="12">
        <f>'kosten partner 11'!H53</f>
        <v>0</v>
      </c>
    </row>
    <row r="73" spans="1:17" x14ac:dyDescent="0.3">
      <c r="B73">
        <f>B72</f>
        <v>0</v>
      </c>
      <c r="J73" t="str">
        <f>J72</f>
        <v>privaat</v>
      </c>
      <c r="K73" t="s">
        <v>109</v>
      </c>
      <c r="L73" s="12">
        <f>'kosten partner 11'!C54</f>
        <v>0</v>
      </c>
      <c r="M73" s="12">
        <f>'kosten partner 11'!D54</f>
        <v>0</v>
      </c>
      <c r="N73" s="12">
        <f>'kosten partner 11'!E54</f>
        <v>0</v>
      </c>
      <c r="O73" s="12">
        <f>'kosten partner 11'!F54</f>
        <v>0</v>
      </c>
      <c r="P73" s="12">
        <f>'kosten partner 11'!G54</f>
        <v>0</v>
      </c>
      <c r="Q73" s="12">
        <f>'kosten partner 11'!H54</f>
        <v>0</v>
      </c>
    </row>
    <row r="74" spans="1:17" x14ac:dyDescent="0.3">
      <c r="B74">
        <f>B73</f>
        <v>0</v>
      </c>
      <c r="J74" t="str">
        <f>J73</f>
        <v>privaat</v>
      </c>
      <c r="K74" t="s">
        <v>110</v>
      </c>
      <c r="L74" s="12">
        <f>'kosten partner 11'!C56</f>
        <v>0</v>
      </c>
      <c r="M74" s="12">
        <f>'kosten partner 11'!D56</f>
        <v>0</v>
      </c>
      <c r="N74" s="12">
        <f>'kosten partner 11'!E56</f>
        <v>0</v>
      </c>
      <c r="O74" s="12">
        <f>'kosten partner 11'!F56</f>
        <v>0</v>
      </c>
      <c r="P74" s="12">
        <f>'kosten partner 11'!G56</f>
        <v>0</v>
      </c>
      <c r="Q74" s="12">
        <f>'kosten partner 11'!H56</f>
        <v>0</v>
      </c>
    </row>
    <row r="75" spans="1:17" x14ac:dyDescent="0.3">
      <c r="B75">
        <f>B74</f>
        <v>0</v>
      </c>
      <c r="J75" t="str">
        <f>J74</f>
        <v>privaat</v>
      </c>
      <c r="K75" t="s">
        <v>216</v>
      </c>
      <c r="L75" s="12">
        <f>'kosten partner 11'!C61</f>
        <v>0</v>
      </c>
      <c r="M75" s="12">
        <f>'kosten partner 11'!D61</f>
        <v>0</v>
      </c>
      <c r="N75" s="12">
        <f>'kosten partner 11'!E61</f>
        <v>0</v>
      </c>
      <c r="O75" s="12">
        <f>'kosten partner 11'!F61</f>
        <v>0</v>
      </c>
      <c r="P75" s="12">
        <f>'kosten partner 11'!G61</f>
        <v>0</v>
      </c>
      <c r="Q75" s="12">
        <f t="shared" ref="Q75" si="9">SUM(L75:P75)</f>
        <v>0</v>
      </c>
    </row>
    <row r="76" spans="1:17" x14ac:dyDescent="0.3">
      <c r="A76" t="str">
        <f>A77</f>
        <v>partner 12</v>
      </c>
      <c r="B76">
        <f>B77</f>
        <v>0</v>
      </c>
      <c r="J76">
        <f>SUMIF(deelnemers!AJ$16:AJ$28,'samenvatting partners'!C77,deelnemers!AM$16:AM$28)</f>
        <v>0</v>
      </c>
      <c r="L76" s="12"/>
      <c r="M76" s="12"/>
      <c r="N76" s="12"/>
      <c r="O76" s="12"/>
      <c r="P76" s="12"/>
      <c r="Q76" s="12"/>
    </row>
    <row r="77" spans="1:17" x14ac:dyDescent="0.3">
      <c r="A77" t="str">
        <f>'kosten partner 12'!A9</f>
        <v>partner 12</v>
      </c>
      <c r="B77">
        <f>'kosten partner 12'!B9</f>
        <v>0</v>
      </c>
      <c r="C77">
        <f>'kosten partner 12'!C9</f>
        <v>0</v>
      </c>
      <c r="D77" s="12">
        <f>'kosten partner 12'!C48</f>
        <v>0</v>
      </c>
      <c r="E77" s="12">
        <f>'kosten partner 12'!D48</f>
        <v>0</v>
      </c>
      <c r="F77" s="12">
        <f>'kosten partner 12'!E48</f>
        <v>0</v>
      </c>
      <c r="G77" s="12">
        <f>'kosten partner 12'!F48</f>
        <v>0</v>
      </c>
      <c r="H77" s="12">
        <f>'kosten partner 12'!G48</f>
        <v>0</v>
      </c>
      <c r="I77" s="12">
        <f>'kosten partner 12'!H48</f>
        <v>0</v>
      </c>
      <c r="J77" t="str">
        <f>IF(J76=1,"publiek","privaat")</f>
        <v>privaat</v>
      </c>
      <c r="K77" t="s">
        <v>108</v>
      </c>
      <c r="L77" s="12">
        <f>'kosten partner 12'!C55</f>
        <v>0</v>
      </c>
      <c r="M77" s="12">
        <f>'kosten partner 12'!D55</f>
        <v>0</v>
      </c>
      <c r="N77" s="12">
        <f>'kosten partner 12'!E55</f>
        <v>0</v>
      </c>
      <c r="O77" s="12">
        <f>'kosten partner 12'!F55</f>
        <v>0</v>
      </c>
      <c r="P77" s="12">
        <f>'kosten partner 12'!G55</f>
        <v>0</v>
      </c>
      <c r="Q77" s="12">
        <f>'kosten partner 12'!H55</f>
        <v>0</v>
      </c>
    </row>
    <row r="78" spans="1:17" x14ac:dyDescent="0.3">
      <c r="B78">
        <f>B77</f>
        <v>0</v>
      </c>
      <c r="J78" t="str">
        <f>J77</f>
        <v>privaat</v>
      </c>
      <c r="K78" t="s">
        <v>97</v>
      </c>
      <c r="L78" s="12">
        <f>'kosten partner 12'!C53</f>
        <v>0</v>
      </c>
      <c r="M78" s="12">
        <f>'kosten partner 12'!D53</f>
        <v>0</v>
      </c>
      <c r="N78" s="12">
        <f>'kosten partner 12'!E53</f>
        <v>0</v>
      </c>
      <c r="O78" s="12">
        <f>'kosten partner 12'!F53</f>
        <v>0</v>
      </c>
      <c r="P78" s="12">
        <f>'kosten partner 12'!G53</f>
        <v>0</v>
      </c>
      <c r="Q78" s="12">
        <f>'kosten partner 12'!H53</f>
        <v>0</v>
      </c>
    </row>
    <row r="79" spans="1:17" x14ac:dyDescent="0.3">
      <c r="B79">
        <f>B78</f>
        <v>0</v>
      </c>
      <c r="J79" t="str">
        <f>J78</f>
        <v>privaat</v>
      </c>
      <c r="K79" t="s">
        <v>109</v>
      </c>
      <c r="L79" s="12">
        <f>'kosten partner 12'!C54</f>
        <v>0</v>
      </c>
      <c r="M79" s="12">
        <f>'kosten partner 12'!D54</f>
        <v>0</v>
      </c>
      <c r="N79" s="12">
        <f>'kosten partner 12'!E54</f>
        <v>0</v>
      </c>
      <c r="O79" s="12">
        <f>'kosten partner 12'!F54</f>
        <v>0</v>
      </c>
      <c r="P79" s="12">
        <f>'kosten partner 12'!G54</f>
        <v>0</v>
      </c>
      <c r="Q79" s="12">
        <f>'kosten partner 12'!H54</f>
        <v>0</v>
      </c>
    </row>
    <row r="80" spans="1:17" x14ac:dyDescent="0.3">
      <c r="B80">
        <f>B79</f>
        <v>0</v>
      </c>
      <c r="J80" t="str">
        <f>J79</f>
        <v>privaat</v>
      </c>
      <c r="K80" t="s">
        <v>110</v>
      </c>
      <c r="L80" s="12">
        <f>'kosten partner 12'!C56</f>
        <v>0</v>
      </c>
      <c r="M80" s="12">
        <f>'kosten partner 12'!D56</f>
        <v>0</v>
      </c>
      <c r="N80" s="12">
        <f>'kosten partner 12'!E56</f>
        <v>0</v>
      </c>
      <c r="O80" s="12">
        <f>'kosten partner 12'!F56</f>
        <v>0</v>
      </c>
      <c r="P80" s="12">
        <f>'kosten partner 12'!G56</f>
        <v>0</v>
      </c>
      <c r="Q80" s="12">
        <f>'kosten partner 12'!H56</f>
        <v>0</v>
      </c>
    </row>
    <row r="81" spans="1:17" x14ac:dyDescent="0.3">
      <c r="B81">
        <f>B80</f>
        <v>0</v>
      </c>
      <c r="J81" t="str">
        <f>J80</f>
        <v>privaat</v>
      </c>
      <c r="K81" t="s">
        <v>216</v>
      </c>
      <c r="L81" s="12">
        <f>'kosten partner 12'!C61</f>
        <v>0</v>
      </c>
      <c r="M81" s="12">
        <f>'kosten partner 12'!D61</f>
        <v>0</v>
      </c>
      <c r="N81" s="12">
        <f>'kosten partner 12'!E61</f>
        <v>0</v>
      </c>
      <c r="O81" s="12">
        <f>'kosten partner 12'!F61</f>
        <v>0</v>
      </c>
      <c r="P81" s="12">
        <f>'kosten partner 12'!G61</f>
        <v>0</v>
      </c>
      <c r="Q81" s="12">
        <f t="shared" ref="Q81" si="10">SUM(L81:P81)</f>
        <v>0</v>
      </c>
    </row>
    <row r="82" spans="1:17" x14ac:dyDescent="0.3">
      <c r="A82" t="str">
        <f>A83</f>
        <v>partner 13</v>
      </c>
      <c r="B82">
        <f>B83</f>
        <v>0</v>
      </c>
      <c r="J82">
        <f>SUMIF(deelnemers!AJ$16:AJ$28,'samenvatting partners'!C83,deelnemers!AM$16:AM$28)</f>
        <v>0</v>
      </c>
      <c r="L82" s="12"/>
      <c r="M82" s="12"/>
      <c r="N82" s="12"/>
      <c r="O82" s="12"/>
      <c r="P82" s="12"/>
      <c r="Q82" s="12"/>
    </row>
    <row r="83" spans="1:17" x14ac:dyDescent="0.3">
      <c r="A83" t="str">
        <f>'kosten partner 13'!A9</f>
        <v>partner 13</v>
      </c>
      <c r="B83">
        <f>'kosten partner 13'!B9</f>
        <v>0</v>
      </c>
      <c r="C83">
        <f>'kosten partner 13'!C9</f>
        <v>0</v>
      </c>
      <c r="D83" s="12">
        <f>'kosten partner 13'!C48</f>
        <v>0</v>
      </c>
      <c r="E83" s="12">
        <f>'kosten partner 13'!D48</f>
        <v>0</v>
      </c>
      <c r="F83" s="12">
        <f>'kosten partner 13'!E48</f>
        <v>0</v>
      </c>
      <c r="G83" s="12">
        <f>'kosten partner 13'!F48</f>
        <v>0</v>
      </c>
      <c r="H83" s="12">
        <f>'kosten partner 13'!G48</f>
        <v>0</v>
      </c>
      <c r="I83" s="12">
        <f>'kosten partner 13'!H48</f>
        <v>0</v>
      </c>
      <c r="J83" t="str">
        <f>IF(J82=1,"publiek","privaat")</f>
        <v>privaat</v>
      </c>
      <c r="K83" t="s">
        <v>108</v>
      </c>
      <c r="L83" s="12">
        <f>'kosten partner 13'!C55</f>
        <v>0</v>
      </c>
      <c r="M83" s="12">
        <f>'kosten partner 13'!D55</f>
        <v>0</v>
      </c>
      <c r="N83" s="12">
        <f>'kosten partner 13'!E55</f>
        <v>0</v>
      </c>
      <c r="O83" s="12">
        <f>'kosten partner 13'!F55</f>
        <v>0</v>
      </c>
      <c r="P83" s="12">
        <f>'kosten partner 13'!G55</f>
        <v>0</v>
      </c>
      <c r="Q83" s="12">
        <f>'kosten partner 13'!H55</f>
        <v>0</v>
      </c>
    </row>
    <row r="84" spans="1:17" x14ac:dyDescent="0.3">
      <c r="B84">
        <f>B83</f>
        <v>0</v>
      </c>
      <c r="J84" t="str">
        <f>J83</f>
        <v>privaat</v>
      </c>
      <c r="K84" t="s">
        <v>97</v>
      </c>
      <c r="L84" s="12">
        <f>'kosten partner 13'!C53</f>
        <v>0</v>
      </c>
      <c r="M84" s="12">
        <f>'kosten partner 13'!D53</f>
        <v>0</v>
      </c>
      <c r="N84" s="12">
        <f>'kosten partner 13'!E53</f>
        <v>0</v>
      </c>
      <c r="O84" s="12">
        <f>'kosten partner 13'!F53</f>
        <v>0</v>
      </c>
      <c r="P84" s="12">
        <f>'kosten partner 13'!G53</f>
        <v>0</v>
      </c>
      <c r="Q84" s="12">
        <f>'kosten partner 13'!H53</f>
        <v>0</v>
      </c>
    </row>
    <row r="85" spans="1:17" x14ac:dyDescent="0.3">
      <c r="B85">
        <f>B84</f>
        <v>0</v>
      </c>
      <c r="J85" t="str">
        <f>J84</f>
        <v>privaat</v>
      </c>
      <c r="K85" t="s">
        <v>109</v>
      </c>
      <c r="L85" s="12">
        <f>'kosten partner 13'!C54</f>
        <v>0</v>
      </c>
      <c r="M85" s="12">
        <f>'kosten partner 13'!D54</f>
        <v>0</v>
      </c>
      <c r="N85" s="12">
        <f>'kosten partner 13'!E54</f>
        <v>0</v>
      </c>
      <c r="O85" s="12">
        <f>'kosten partner 13'!F54</f>
        <v>0</v>
      </c>
      <c r="P85" s="12">
        <f>'kosten partner 13'!G54</f>
        <v>0</v>
      </c>
      <c r="Q85" s="12">
        <f>'kosten partner 13'!H54</f>
        <v>0</v>
      </c>
    </row>
    <row r="86" spans="1:17" x14ac:dyDescent="0.3">
      <c r="B86">
        <f>B85</f>
        <v>0</v>
      </c>
      <c r="J86" t="str">
        <f>J85</f>
        <v>privaat</v>
      </c>
      <c r="K86" t="s">
        <v>110</v>
      </c>
      <c r="L86" s="12">
        <f>'kosten partner 13'!C56</f>
        <v>0</v>
      </c>
      <c r="M86" s="12">
        <f>'kosten partner 13'!D56</f>
        <v>0</v>
      </c>
      <c r="N86" s="12">
        <f>'kosten partner 13'!E56</f>
        <v>0</v>
      </c>
      <c r="O86" s="12">
        <f>'kosten partner 13'!F56</f>
        <v>0</v>
      </c>
      <c r="P86" s="12">
        <f>'kosten partner 13'!G56</f>
        <v>0</v>
      </c>
      <c r="Q86" s="12">
        <f>'kosten partner 13'!H56</f>
        <v>0</v>
      </c>
    </row>
    <row r="87" spans="1:17" x14ac:dyDescent="0.3">
      <c r="B87">
        <f>B86</f>
        <v>0</v>
      </c>
      <c r="J87" t="str">
        <f>J86</f>
        <v>privaat</v>
      </c>
      <c r="K87" t="s">
        <v>216</v>
      </c>
      <c r="L87" s="12">
        <f>'kosten partner 13'!C61</f>
        <v>0</v>
      </c>
      <c r="M87" s="12">
        <f>'kosten partner 13'!D61</f>
        <v>0</v>
      </c>
      <c r="N87" s="12">
        <f>'kosten partner 13'!E61</f>
        <v>0</v>
      </c>
      <c r="O87" s="12">
        <f>'kosten partner 13'!F61</f>
        <v>0</v>
      </c>
      <c r="P87" s="12">
        <f>'kosten partner 13'!G61</f>
        <v>0</v>
      </c>
      <c r="Q87" s="12">
        <f t="shared" ref="Q87" si="11">SUM(L87:P87)</f>
        <v>0</v>
      </c>
    </row>
    <row r="88" spans="1:17" x14ac:dyDescent="0.3">
      <c r="A88" t="str">
        <f>A89</f>
        <v>partner 14</v>
      </c>
      <c r="B88">
        <f>B89</f>
        <v>0</v>
      </c>
      <c r="J88">
        <f>SUMIF(deelnemers!AJ$16:AJ$28,'samenvatting partners'!C89,deelnemers!AM$16:AM$28)</f>
        <v>0</v>
      </c>
      <c r="L88" s="12"/>
      <c r="M88" s="12"/>
      <c r="N88" s="12"/>
      <c r="O88" s="12"/>
      <c r="P88" s="12"/>
      <c r="Q88" s="12"/>
    </row>
    <row r="89" spans="1:17" x14ac:dyDescent="0.3">
      <c r="A89" t="str">
        <f>'kosten partner 14'!A9</f>
        <v>partner 14</v>
      </c>
      <c r="B89">
        <f>'kosten partner 14'!B9</f>
        <v>0</v>
      </c>
      <c r="C89">
        <f>'kosten partner 14'!C9</f>
        <v>0</v>
      </c>
      <c r="D89" s="12">
        <f>'kosten partner 14'!C48</f>
        <v>0</v>
      </c>
      <c r="E89" s="12">
        <f>'kosten partner 14'!D48</f>
        <v>0</v>
      </c>
      <c r="F89" s="12">
        <f>'kosten partner 14'!E48</f>
        <v>0</v>
      </c>
      <c r="G89" s="12">
        <f>'kosten partner 14'!F48</f>
        <v>0</v>
      </c>
      <c r="H89" s="12">
        <f>'kosten partner 14'!G48</f>
        <v>0</v>
      </c>
      <c r="I89" s="12">
        <f>'kosten partner 14'!H48</f>
        <v>0</v>
      </c>
      <c r="J89" t="str">
        <f>IF(J88=1,"publiek","privaat")</f>
        <v>privaat</v>
      </c>
      <c r="K89" t="s">
        <v>108</v>
      </c>
      <c r="L89" s="12">
        <f>'kosten partner 14'!C55</f>
        <v>0</v>
      </c>
      <c r="M89" s="12">
        <f>'kosten partner 14'!D55</f>
        <v>0</v>
      </c>
      <c r="N89" s="12">
        <f>'kosten partner 14'!E55</f>
        <v>0</v>
      </c>
      <c r="O89" s="12">
        <f>'kosten partner 14'!F55</f>
        <v>0</v>
      </c>
      <c r="P89" s="12">
        <f>'kosten partner 14'!G55</f>
        <v>0</v>
      </c>
      <c r="Q89" s="12">
        <f>'kosten partner 14'!H55</f>
        <v>0</v>
      </c>
    </row>
    <row r="90" spans="1:17" x14ac:dyDescent="0.3">
      <c r="B90">
        <f>B89</f>
        <v>0</v>
      </c>
      <c r="J90" t="str">
        <f>J89</f>
        <v>privaat</v>
      </c>
      <c r="K90" t="s">
        <v>97</v>
      </c>
      <c r="L90" s="12">
        <f>'kosten partner 14'!C53</f>
        <v>0</v>
      </c>
      <c r="M90" s="12">
        <f>'kosten partner 14'!D53</f>
        <v>0</v>
      </c>
      <c r="N90" s="12">
        <f>'kosten partner 14'!E53</f>
        <v>0</v>
      </c>
      <c r="O90" s="12">
        <f>'kosten partner 14'!F53</f>
        <v>0</v>
      </c>
      <c r="P90" s="12">
        <f>'kosten partner 14'!G53</f>
        <v>0</v>
      </c>
      <c r="Q90" s="12">
        <f>'kosten partner 14'!H53</f>
        <v>0</v>
      </c>
    </row>
    <row r="91" spans="1:17" x14ac:dyDescent="0.3">
      <c r="B91">
        <f>B90</f>
        <v>0</v>
      </c>
      <c r="J91" t="str">
        <f>J90</f>
        <v>privaat</v>
      </c>
      <c r="K91" t="s">
        <v>109</v>
      </c>
      <c r="L91" s="12">
        <f>'kosten partner 14'!C54</f>
        <v>0</v>
      </c>
      <c r="M91" s="12">
        <f>'kosten partner 14'!D54</f>
        <v>0</v>
      </c>
      <c r="N91" s="12">
        <f>'kosten partner 14'!E54</f>
        <v>0</v>
      </c>
      <c r="O91" s="12">
        <f>'kosten partner 14'!F54</f>
        <v>0</v>
      </c>
      <c r="P91" s="12">
        <f>'kosten partner 14'!G54</f>
        <v>0</v>
      </c>
      <c r="Q91" s="12">
        <f>'kosten partner 14'!H54</f>
        <v>0</v>
      </c>
    </row>
    <row r="92" spans="1:17" x14ac:dyDescent="0.3">
      <c r="B92">
        <f>B91</f>
        <v>0</v>
      </c>
      <c r="J92" t="str">
        <f>J91</f>
        <v>privaat</v>
      </c>
      <c r="K92" t="s">
        <v>110</v>
      </c>
      <c r="L92" s="12">
        <f>'kosten partner 14'!C56</f>
        <v>0</v>
      </c>
      <c r="M92" s="12">
        <f>'kosten partner 14'!D56</f>
        <v>0</v>
      </c>
      <c r="N92" s="12">
        <f>'kosten partner 14'!E56</f>
        <v>0</v>
      </c>
      <c r="O92" s="12">
        <f>'kosten partner 14'!F56</f>
        <v>0</v>
      </c>
      <c r="P92" s="12">
        <f>'kosten partner 14'!G56</f>
        <v>0</v>
      </c>
      <c r="Q92" s="12">
        <f>'kosten partner 14'!H56</f>
        <v>0</v>
      </c>
    </row>
    <row r="93" spans="1:17" x14ac:dyDescent="0.3">
      <c r="B93">
        <f>B92</f>
        <v>0</v>
      </c>
      <c r="J93" t="str">
        <f>J92</f>
        <v>privaat</v>
      </c>
      <c r="K93" t="s">
        <v>216</v>
      </c>
      <c r="L93" s="12">
        <f>'kosten partner 14'!C61</f>
        <v>0</v>
      </c>
      <c r="M93" s="12">
        <f>'kosten partner 14'!D61</f>
        <v>0</v>
      </c>
      <c r="N93" s="12">
        <f>'kosten partner 14'!E61</f>
        <v>0</v>
      </c>
      <c r="O93" s="12">
        <f>'kosten partner 14'!F61</f>
        <v>0</v>
      </c>
      <c r="P93" s="12">
        <f>'kosten partner 14'!G61</f>
        <v>0</v>
      </c>
      <c r="Q93" s="12">
        <f t="shared" ref="Q93" si="12">SUM(L93:P93)</f>
        <v>0</v>
      </c>
    </row>
    <row r="94" spans="1:17" x14ac:dyDescent="0.3">
      <c r="A94" t="str">
        <f>A95</f>
        <v>partner 15</v>
      </c>
      <c r="B94">
        <f>B95</f>
        <v>0</v>
      </c>
      <c r="J94">
        <f>SUMIF(deelnemers!AJ$16:AJ$28,'samenvatting partners'!C95,deelnemers!AM$16:AM$28)</f>
        <v>0</v>
      </c>
      <c r="L94" s="12"/>
      <c r="M94" s="12"/>
      <c r="N94" s="12"/>
      <c r="O94" s="12"/>
      <c r="P94" s="12"/>
      <c r="Q94" s="12"/>
    </row>
    <row r="95" spans="1:17" x14ac:dyDescent="0.3">
      <c r="A95" t="str">
        <f>'kosten partner 15'!A9</f>
        <v>partner 15</v>
      </c>
      <c r="B95">
        <f>'kosten partner 15'!B9</f>
        <v>0</v>
      </c>
      <c r="C95">
        <f>'kosten partner 15'!C9</f>
        <v>0</v>
      </c>
      <c r="D95" s="12">
        <f>'kosten partner 15'!C48</f>
        <v>0</v>
      </c>
      <c r="E95" s="12">
        <f>'kosten partner 15'!D48</f>
        <v>0</v>
      </c>
      <c r="F95" s="12">
        <f>'kosten partner 15'!E48</f>
        <v>0</v>
      </c>
      <c r="G95" s="12">
        <f>'kosten partner 15'!F48</f>
        <v>0</v>
      </c>
      <c r="H95" s="12">
        <f>'kosten partner 15'!G48</f>
        <v>0</v>
      </c>
      <c r="I95" s="12">
        <f>'kosten partner 15'!H48</f>
        <v>0</v>
      </c>
      <c r="J95" t="str">
        <f>IF(J94=1,"publiek","privaat")</f>
        <v>privaat</v>
      </c>
      <c r="K95" t="s">
        <v>108</v>
      </c>
      <c r="L95" s="12">
        <f>'kosten partner 15'!C55</f>
        <v>0</v>
      </c>
      <c r="M95" s="12">
        <f>'kosten partner 15'!D55</f>
        <v>0</v>
      </c>
      <c r="N95" s="12">
        <f>'kosten partner 15'!E55</f>
        <v>0</v>
      </c>
      <c r="O95" s="12">
        <f>'kosten partner 15'!F55</f>
        <v>0</v>
      </c>
      <c r="P95" s="12">
        <f>'kosten partner 15'!G55</f>
        <v>0</v>
      </c>
      <c r="Q95" s="12">
        <f>'kosten partner 15'!H55</f>
        <v>0</v>
      </c>
    </row>
    <row r="96" spans="1:17" x14ac:dyDescent="0.3">
      <c r="B96">
        <f>B95</f>
        <v>0</v>
      </c>
      <c r="J96" t="str">
        <f>J95</f>
        <v>privaat</v>
      </c>
      <c r="K96" t="s">
        <v>97</v>
      </c>
      <c r="L96" s="12">
        <f>'kosten partner 15'!C53</f>
        <v>0</v>
      </c>
      <c r="M96" s="12">
        <f>'kosten partner 15'!D53</f>
        <v>0</v>
      </c>
      <c r="N96" s="12">
        <f>'kosten partner 15'!E53</f>
        <v>0</v>
      </c>
      <c r="O96" s="12">
        <f>'kosten partner 15'!F53</f>
        <v>0</v>
      </c>
      <c r="P96" s="12">
        <f>'kosten partner 15'!G53</f>
        <v>0</v>
      </c>
      <c r="Q96" s="12">
        <f>'kosten partner 15'!H53</f>
        <v>0</v>
      </c>
    </row>
    <row r="97" spans="2:17" x14ac:dyDescent="0.3">
      <c r="B97">
        <f>B96</f>
        <v>0</v>
      </c>
      <c r="J97" t="str">
        <f>J96</f>
        <v>privaat</v>
      </c>
      <c r="K97" t="s">
        <v>109</v>
      </c>
      <c r="L97" s="12">
        <f>'kosten partner 15'!C54</f>
        <v>0</v>
      </c>
      <c r="M97" s="12">
        <f>'kosten partner 15'!D54</f>
        <v>0</v>
      </c>
      <c r="N97" s="12">
        <f>'kosten partner 15'!E54</f>
        <v>0</v>
      </c>
      <c r="O97" s="12">
        <f>'kosten partner 15'!F54</f>
        <v>0</v>
      </c>
      <c r="P97" s="12">
        <f>'kosten partner 15'!G54</f>
        <v>0</v>
      </c>
      <c r="Q97" s="12">
        <f>'kosten partner 15'!H54</f>
        <v>0</v>
      </c>
    </row>
    <row r="98" spans="2:17" x14ac:dyDescent="0.3">
      <c r="B98">
        <f>B97</f>
        <v>0</v>
      </c>
      <c r="J98" t="str">
        <f>J97</f>
        <v>privaat</v>
      </c>
      <c r="K98" t="s">
        <v>110</v>
      </c>
      <c r="L98" s="12">
        <f>'kosten partner 15'!C56</f>
        <v>0</v>
      </c>
      <c r="M98" s="12">
        <f>'kosten partner 15'!D56</f>
        <v>0</v>
      </c>
      <c r="N98" s="12">
        <f>'kosten partner 15'!E56</f>
        <v>0</v>
      </c>
      <c r="O98" s="12">
        <f>'kosten partner 15'!F56</f>
        <v>0</v>
      </c>
      <c r="P98" s="12">
        <f>'kosten partner 15'!G56</f>
        <v>0</v>
      </c>
      <c r="Q98" s="12">
        <f>'kosten partner 15'!H56</f>
        <v>0</v>
      </c>
    </row>
    <row r="99" spans="2:17" x14ac:dyDescent="0.3">
      <c r="B99">
        <f>B98</f>
        <v>0</v>
      </c>
      <c r="J99" t="str">
        <f>J98</f>
        <v>privaat</v>
      </c>
      <c r="K99" t="s">
        <v>216</v>
      </c>
      <c r="L99" s="12">
        <f>'kosten partner 15'!C61</f>
        <v>0</v>
      </c>
      <c r="M99" s="12">
        <f>'kosten partner 15'!D61</f>
        <v>0</v>
      </c>
      <c r="N99" s="12">
        <f>'kosten partner 15'!E61</f>
        <v>0</v>
      </c>
      <c r="O99" s="12">
        <f>'kosten partner 15'!F61</f>
        <v>0</v>
      </c>
      <c r="P99" s="12">
        <f>'kosten partner 15'!G61</f>
        <v>0</v>
      </c>
      <c r="Q99" s="12">
        <f t="shared" ref="Q99" si="13">SUM(L99:P99)</f>
        <v>0</v>
      </c>
    </row>
  </sheetData>
  <protectedRanges>
    <protectedRange algorithmName="SHA-512" hashValue="IHS/fXTipdtmsZljsS+iFh/ZqOJ8FLXqwcOYT0DElkQBvyMlwHsfh4XmiEuAypyaW8894gA8jz1ITWKk7In8yw==" saltValue="s1ad61HV6gJmRgb07LAmKQ==" spinCount="100000" sqref="T16" name="invoeren kosten en financien"/>
  </protectedRanges>
  <mergeCells count="2">
    <mergeCell ref="D2:I2"/>
    <mergeCell ref="L2:Q2"/>
  </mergeCell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91EE-6B3F-4EBB-90E4-2B7E3DE41D85}">
  <sheetPr>
    <tabColor rgb="FFFFC000"/>
    <pageSetUpPr fitToPage="1"/>
  </sheetPr>
  <dimension ref="A1:Y38"/>
  <sheetViews>
    <sheetView zoomScale="115" zoomScaleNormal="115" workbookViewId="0">
      <selection activeCell="C11" sqref="C11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</cols>
  <sheetData>
    <row r="1" spans="1:25" x14ac:dyDescent="0.3">
      <c r="A1" s="6" t="s">
        <v>206</v>
      </c>
      <c r="B1" s="157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157">
        <f>IF(deelnemers!B3="altijd invullen","titel invullen op tabblad deelnemers",deelnemers!B3)</f>
        <v>0</v>
      </c>
    </row>
    <row r="4" spans="1:25" ht="15.6" x14ac:dyDescent="0.3">
      <c r="A4" s="9" t="s">
        <v>5</v>
      </c>
    </row>
    <row r="5" spans="1:25" x14ac:dyDescent="0.3">
      <c r="A5" t="s">
        <v>14</v>
      </c>
    </row>
    <row r="6" spans="1:25" x14ac:dyDescent="0.3">
      <c r="A6" t="s">
        <v>13</v>
      </c>
    </row>
    <row r="7" spans="1:25" x14ac:dyDescent="0.3">
      <c r="A7" t="s">
        <v>80</v>
      </c>
    </row>
    <row r="8" spans="1:25" ht="15" thickBot="1" x14ac:dyDescent="0.35"/>
    <row r="9" spans="1:25" x14ac:dyDescent="0.3">
      <c r="A9" s="138" t="s">
        <v>6</v>
      </c>
      <c r="B9" s="178">
        <v>2027</v>
      </c>
      <c r="C9" s="178">
        <v>2028</v>
      </c>
      <c r="D9" s="178">
        <v>2029</v>
      </c>
      <c r="E9" s="178">
        <v>2030</v>
      </c>
      <c r="F9" s="179">
        <v>2031</v>
      </c>
      <c r="G9" s="180" t="s">
        <v>4</v>
      </c>
      <c r="Y9" s="16" t="s">
        <v>93</v>
      </c>
    </row>
    <row r="10" spans="1:25" x14ac:dyDescent="0.3">
      <c r="A10" s="181"/>
      <c r="B10" s="219" t="s">
        <v>81</v>
      </c>
      <c r="C10" s="220"/>
      <c r="D10" s="220"/>
      <c r="E10" s="220"/>
      <c r="F10" s="220"/>
      <c r="G10" s="221"/>
      <c r="Y10" t="s">
        <v>94</v>
      </c>
    </row>
    <row r="11" spans="1:25" x14ac:dyDescent="0.3">
      <c r="A11" s="13" t="s">
        <v>111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82">
        <f>SUM(B11:F11)</f>
        <v>0</v>
      </c>
      <c r="Y11" t="s">
        <v>95</v>
      </c>
    </row>
    <row r="12" spans="1:25" x14ac:dyDescent="0.3">
      <c r="A12" s="13" t="s">
        <v>112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82">
        <f>SUM(B12:F12)</f>
        <v>0</v>
      </c>
    </row>
    <row r="13" spans="1:25" ht="15.6" x14ac:dyDescent="0.3">
      <c r="A13" s="183" t="s">
        <v>7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4">
        <f>SUM(G11:G12)</f>
        <v>0</v>
      </c>
      <c r="I13" s="15"/>
    </row>
    <row r="14" spans="1:25" x14ac:dyDescent="0.3">
      <c r="A14" s="13"/>
      <c r="G14" s="185"/>
    </row>
    <row r="15" spans="1:25" s="6" customFormat="1" x14ac:dyDescent="0.3">
      <c r="A15" s="186" t="s">
        <v>8</v>
      </c>
      <c r="B15" s="8"/>
      <c r="C15" s="8"/>
      <c r="D15" s="8"/>
      <c r="E15" s="8"/>
      <c r="F15" s="8"/>
      <c r="G15" s="187"/>
      <c r="I15" s="6" t="s">
        <v>225</v>
      </c>
    </row>
    <row r="16" spans="1:25" s="6" customFormat="1" x14ac:dyDescent="0.3">
      <c r="A16" s="188" t="s">
        <v>9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6">
        <v>2029</v>
      </c>
      <c r="G16" s="189" t="s">
        <v>4</v>
      </c>
    </row>
    <row r="17" spans="1:22" x14ac:dyDescent="0.3">
      <c r="A17" s="13" t="s">
        <v>113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82">
        <f>SUM(B17:F17)</f>
        <v>0</v>
      </c>
    </row>
    <row r="18" spans="1:22" x14ac:dyDescent="0.3">
      <c r="A18" s="13" t="s">
        <v>114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82">
        <f>SUM(B18:F18)</f>
        <v>0</v>
      </c>
    </row>
    <row r="19" spans="1:22" x14ac:dyDescent="0.3">
      <c r="A19" s="13" t="s">
        <v>116</v>
      </c>
      <c r="B19" s="12">
        <f>' cash bijdrage'!C17</f>
        <v>0</v>
      </c>
      <c r="C19" s="12">
        <f>' cash bijdrage'!D17</f>
        <v>0</v>
      </c>
      <c r="D19" s="12">
        <f>' cash bijdrage'!E17</f>
        <v>0</v>
      </c>
      <c r="E19" s="12">
        <f>' cash bijdrage'!F17</f>
        <v>0</v>
      </c>
      <c r="F19" s="12">
        <f>' cash bijdrage'!G17</f>
        <v>0</v>
      </c>
      <c r="G19" s="182">
        <f>SUM(B19:F19)</f>
        <v>0</v>
      </c>
      <c r="I19" t="s">
        <v>89</v>
      </c>
    </row>
    <row r="20" spans="1:22" x14ac:dyDescent="0.3">
      <c r="A20" s="13" t="s">
        <v>224</v>
      </c>
      <c r="B20" s="12">
        <f>' cash bijdrage'!C33</f>
        <v>0</v>
      </c>
      <c r="C20" s="12">
        <f>' cash bijdrage'!D33</f>
        <v>0</v>
      </c>
      <c r="D20" s="12">
        <f>' cash bijdrage'!E33</f>
        <v>0</v>
      </c>
      <c r="E20" s="12">
        <f>' cash bijdrage'!F33</f>
        <v>0</v>
      </c>
      <c r="F20" s="12">
        <f>' cash bijdrage'!G33</f>
        <v>0</v>
      </c>
      <c r="G20" s="182">
        <f>SUM(B20:F20)</f>
        <v>0</v>
      </c>
      <c r="I20" s="150" t="e">
        <f>(G18+G20)/G13</f>
        <v>#DIV/0!</v>
      </c>
      <c r="J20" t="s">
        <v>226</v>
      </c>
    </row>
    <row r="21" spans="1:22" x14ac:dyDescent="0.3">
      <c r="A21" s="190" t="s">
        <v>248</v>
      </c>
      <c r="B21" s="177">
        <f t="shared" ref="B21:G21" si="0">SUM(B17:B20)</f>
        <v>0</v>
      </c>
      <c r="C21" s="177">
        <f t="shared" si="0"/>
        <v>0</v>
      </c>
      <c r="D21" s="177">
        <f t="shared" si="0"/>
        <v>0</v>
      </c>
      <c r="E21" s="177">
        <f t="shared" si="0"/>
        <v>0</v>
      </c>
      <c r="F21" s="177">
        <f t="shared" si="0"/>
        <v>0</v>
      </c>
      <c r="G21" s="191">
        <f t="shared" si="0"/>
        <v>0</v>
      </c>
      <c r="I21" s="150" t="e">
        <f>G21/($G$13-$G$29)</f>
        <v>#DIV/0!</v>
      </c>
      <c r="J21" t="s">
        <v>249</v>
      </c>
    </row>
    <row r="22" spans="1:22" x14ac:dyDescent="0.3">
      <c r="A22" s="13"/>
      <c r="G22" s="185"/>
    </row>
    <row r="23" spans="1:22" s="7" customFormat="1" x14ac:dyDescent="0.3">
      <c r="A23" s="192" t="s">
        <v>10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1">
        <v>2029</v>
      </c>
      <c r="G23" s="193" t="s">
        <v>4</v>
      </c>
    </row>
    <row r="24" spans="1:22" s="7" customFormat="1" x14ac:dyDescent="0.3">
      <c r="A24" s="13" t="s">
        <v>120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82">
        <f>SUM(B24:F24)</f>
        <v>0</v>
      </c>
      <c r="V24" t="s">
        <v>0</v>
      </c>
    </row>
    <row r="25" spans="1:22" x14ac:dyDescent="0.3">
      <c r="A25" s="13" t="s">
        <v>163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82">
        <f>SUM(B25:F25)</f>
        <v>0</v>
      </c>
    </row>
    <row r="26" spans="1:22" x14ac:dyDescent="0.3">
      <c r="A26" s="190" t="s">
        <v>11</v>
      </c>
      <c r="B26" s="177">
        <f>SUM(B24:B25)</f>
        <v>0</v>
      </c>
      <c r="C26" s="177">
        <f>SUM(C24:C25)</f>
        <v>0</v>
      </c>
      <c r="D26" s="177">
        <f>SUM(D24:D25)</f>
        <v>0</v>
      </c>
      <c r="E26" s="177">
        <f>SUM(E24:E25)</f>
        <v>0</v>
      </c>
      <c r="F26" s="177">
        <f>SUM(F24:F25)</f>
        <v>0</v>
      </c>
      <c r="G26" s="191">
        <f>SUM(B26:F26)</f>
        <v>0</v>
      </c>
      <c r="I26" s="150" t="e">
        <f>G26/($G$13-$G$29)</f>
        <v>#DIV/0!</v>
      </c>
      <c r="J26" t="s">
        <v>247</v>
      </c>
    </row>
    <row r="27" spans="1:22" x14ac:dyDescent="0.3">
      <c r="A27" s="194" t="s">
        <v>217</v>
      </c>
      <c r="B27" s="176">
        <f t="shared" ref="B27:G27" si="1">B21+B26</f>
        <v>0</v>
      </c>
      <c r="C27" s="176">
        <f t="shared" si="1"/>
        <v>0</v>
      </c>
      <c r="D27" s="176">
        <f t="shared" si="1"/>
        <v>0</v>
      </c>
      <c r="E27" s="176">
        <f t="shared" si="1"/>
        <v>0</v>
      </c>
      <c r="F27" s="176">
        <f t="shared" si="1"/>
        <v>0</v>
      </c>
      <c r="G27" s="195">
        <f t="shared" si="1"/>
        <v>0</v>
      </c>
      <c r="I27" s="150"/>
    </row>
    <row r="28" spans="1:22" x14ac:dyDescent="0.3">
      <c r="A28" s="13"/>
      <c r="B28" s="12"/>
      <c r="G28" s="185"/>
    </row>
    <row r="29" spans="1:22" x14ac:dyDescent="0.3">
      <c r="A29" s="190" t="s">
        <v>223</v>
      </c>
      <c r="B29" s="177">
        <f>SUMIF('samenvatting partners'!$K:$K,"Eigen bijdrage",'samenvatting partners'!L:L)</f>
        <v>0</v>
      </c>
      <c r="C29" s="177">
        <f>SUMIF('samenvatting partners'!$K:$K,"Eigen bijdrage",'samenvatting partners'!M:M)</f>
        <v>0</v>
      </c>
      <c r="D29" s="177">
        <f>SUMIF('samenvatting partners'!$K:$K,"Eigen bijdrage",'samenvatting partners'!N:N)</f>
        <v>0</v>
      </c>
      <c r="E29" s="177">
        <f>SUMIF('samenvatting partners'!$K:$K,"Eigen bijdrage",'samenvatting partners'!O:O)</f>
        <v>0</v>
      </c>
      <c r="F29" s="177">
        <f>SUMIF('samenvatting partners'!$K:$K,"Eigen bijdrage",'samenvatting partners'!P:P)</f>
        <v>0</v>
      </c>
      <c r="G29" s="191">
        <f>SUM(B29:F29)</f>
        <v>0</v>
      </c>
    </row>
    <row r="30" spans="1:22" ht="16.2" thickBot="1" x14ac:dyDescent="0.35">
      <c r="A30" s="196" t="s">
        <v>12</v>
      </c>
      <c r="B30" s="197">
        <f>B21+B26</f>
        <v>0</v>
      </c>
      <c r="C30" s="197">
        <f>C21+C26</f>
        <v>0</v>
      </c>
      <c r="D30" s="197">
        <f>D21+D26</f>
        <v>0</v>
      </c>
      <c r="E30" s="197">
        <f>E21+E26</f>
        <v>0</v>
      </c>
      <c r="F30" s="197">
        <f>F21+F26</f>
        <v>0</v>
      </c>
      <c r="G30" s="198">
        <f>G21+G26+G29</f>
        <v>0</v>
      </c>
      <c r="I30" t="s">
        <v>123</v>
      </c>
    </row>
    <row r="32" spans="1:22" x14ac:dyDescent="0.3">
      <c r="E32" s="91" t="s">
        <v>87</v>
      </c>
      <c r="F32" s="91"/>
      <c r="G32" s="144">
        <f>G19+G20+G26</f>
        <v>0</v>
      </c>
      <c r="I32" t="s">
        <v>88</v>
      </c>
    </row>
    <row r="33" spans="5:9" x14ac:dyDescent="0.3">
      <c r="I33" t="s">
        <v>236</v>
      </c>
    </row>
    <row r="34" spans="5:9" x14ac:dyDescent="0.3">
      <c r="E34" s="91" t="s">
        <v>180</v>
      </c>
      <c r="F34" s="91"/>
      <c r="G34" s="144">
        <f>G13-G30</f>
        <v>0</v>
      </c>
      <c r="I34" t="s">
        <v>227</v>
      </c>
    </row>
    <row r="36" spans="5:9" x14ac:dyDescent="0.3">
      <c r="E36" s="91" t="s">
        <v>204</v>
      </c>
      <c r="F36" s="91"/>
      <c r="G36" s="144">
        <f>G19+G20</f>
        <v>0</v>
      </c>
    </row>
    <row r="37" spans="5:9" x14ac:dyDescent="0.3">
      <c r="E37" s="91" t="s">
        <v>199</v>
      </c>
      <c r="F37" s="91"/>
      <c r="G37" s="144">
        <f>SUM('Startblad totalen:Eindblad totalen'!H55)</f>
        <v>0</v>
      </c>
    </row>
    <row r="38" spans="5:9" x14ac:dyDescent="0.3">
      <c r="E38" s="91" t="s">
        <v>200</v>
      </c>
      <c r="F38" s="91"/>
      <c r="G38" s="144">
        <f>G36-G37</f>
        <v>0</v>
      </c>
    </row>
  </sheetData>
  <sheetProtection selectLockedCells="1" selectUnlockedCells="1"/>
  <mergeCells count="1">
    <mergeCell ref="B10:G10"/>
  </mergeCells>
  <conditionalFormatting sqref="G19">
    <cfRule type="cellIs" dxfId="51" priority="7" operator="lessThan">
      <formula>$G$13*0.05</formula>
    </cfRule>
    <cfRule type="cellIs" dxfId="50" priority="8" operator="greaterThan">
      <formula>$G$13*0.05</formula>
    </cfRule>
  </conditionalFormatting>
  <conditionalFormatting sqref="G26:G27">
    <cfRule type="cellIs" dxfId="49" priority="16" operator="equal">
      <formula>($G$26+$G$19)/$G$30=75%</formula>
    </cfRule>
    <cfRule type="cellIs" dxfId="48" priority="17" operator="equal">
      <formula>($G$26+$G$19)/$G$30-75%</formula>
    </cfRule>
  </conditionalFormatting>
  <conditionalFormatting sqref="G30">
    <cfRule type="cellIs" dxfId="47" priority="11" operator="lessThan">
      <formula>$G$13</formula>
    </cfRule>
    <cfRule type="cellIs" dxfId="46" priority="12" operator="equal">
      <formula>$G$13</formula>
    </cfRule>
    <cfRule type="cellIs" dxfId="45" priority="13" operator="greaterThan">
      <formula>#REF!</formula>
    </cfRule>
    <cfRule type="cellIs" dxfId="44" priority="14" operator="greaterThan">
      <formula>14000</formula>
    </cfRule>
    <cfRule type="cellIs" dxfId="43" priority="15" operator="greaterThan">
      <formula>$G$13</formula>
    </cfRule>
  </conditionalFormatting>
  <conditionalFormatting sqref="G32">
    <cfRule type="cellIs" dxfId="42" priority="9" operator="lessThan">
      <formula>($G$13-G29)*0.75</formula>
    </cfRule>
    <cfRule type="cellIs" dxfId="41" priority="10" operator="greaterThanOrEqual">
      <formula>($G$13-G29)*0.75</formula>
    </cfRule>
  </conditionalFormatting>
  <conditionalFormatting sqref="G34">
    <cfRule type="cellIs" dxfId="40" priority="3" operator="equal">
      <formula>0</formula>
    </cfRule>
    <cfRule type="cellIs" dxfId="39" priority="4" operator="notEqual">
      <formula>0</formula>
    </cfRule>
  </conditionalFormatting>
  <conditionalFormatting sqref="I21">
    <cfRule type="cellIs" dxfId="38" priority="1" operator="equal">
      <formula>($G$26+$G$19)/$G$30=75%</formula>
    </cfRule>
    <cfRule type="cellIs" dxfId="37" priority="2" operator="equal">
      <formula>($G$26+$G$19)/$G$30-75%</formula>
    </cfRule>
  </conditionalFormatting>
  <conditionalFormatting sqref="I26 B27:F27">
    <cfRule type="cellIs" dxfId="36" priority="5" operator="equal">
      <formula>($G$26+$G$19)/$G$30=75%</formula>
    </cfRule>
    <cfRule type="cellIs" dxfId="35" priority="6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4"/>
  <sheetViews>
    <sheetView tabSelected="1" workbookViewId="0"/>
  </sheetViews>
  <sheetFormatPr defaultRowHeight="14.4" x14ac:dyDescent="0.3"/>
  <cols>
    <col min="1" max="1" width="22.6640625" customWidth="1"/>
    <col min="2" max="2" width="16.88671875" customWidth="1"/>
    <col min="3" max="3" width="40.5546875" customWidth="1"/>
    <col min="4" max="4" width="24.44140625" customWidth="1"/>
    <col min="5" max="5" width="15.109375" customWidth="1"/>
    <col min="6" max="6" width="15.44140625" customWidth="1"/>
    <col min="7" max="7" width="27.5546875" customWidth="1"/>
    <col min="28" max="33" width="0" hidden="1" customWidth="1"/>
    <col min="34" max="34" width="4" hidden="1" customWidth="1"/>
    <col min="35" max="35" width="4.5546875" hidden="1" customWidth="1"/>
    <col min="36" max="36" width="11.109375" hidden="1" customWidth="1"/>
    <col min="37" max="37" width="6.44140625" hidden="1" customWidth="1"/>
    <col min="38" max="38" width="20.6640625" hidden="1" customWidth="1"/>
    <col min="39" max="39" width="21.44140625" hidden="1" customWidth="1"/>
    <col min="40" max="40" width="19" hidden="1" customWidth="1"/>
    <col min="41" max="41" width="23.33203125" hidden="1" customWidth="1"/>
    <col min="42" max="42" width="7.88671875" hidden="1" customWidth="1"/>
    <col min="43" max="43" width="6.88671875" hidden="1" customWidth="1"/>
    <col min="44" max="45" width="9.109375" hidden="1" customWidth="1"/>
    <col min="46" max="52" width="0" hidden="1" customWidth="1"/>
  </cols>
  <sheetData>
    <row r="1" spans="1:44" s="9" customFormat="1" ht="15.6" x14ac:dyDescent="0.3">
      <c r="A1" s="9" t="s">
        <v>15</v>
      </c>
    </row>
    <row r="2" spans="1:44" s="9" customFormat="1" ht="15.6" x14ac:dyDescent="0.3">
      <c r="A2" s="9" t="s">
        <v>160</v>
      </c>
      <c r="B2" s="156" t="s">
        <v>218</v>
      </c>
    </row>
    <row r="3" spans="1:44" s="9" customFormat="1" ht="15.6" x14ac:dyDescent="0.3">
      <c r="A3" s="9" t="s">
        <v>205</v>
      </c>
      <c r="B3" s="156"/>
    </row>
    <row r="4" spans="1:44" s="9" customFormat="1" ht="15.6" x14ac:dyDescent="0.3"/>
    <row r="5" spans="1:44" s="9" customFormat="1" ht="15.6" x14ac:dyDescent="0.3">
      <c r="A5" s="201" t="s">
        <v>251</v>
      </c>
      <c r="B5" s="156"/>
      <c r="C5" s="156"/>
      <c r="D5" s="156"/>
    </row>
    <row r="6" spans="1:44" s="9" customFormat="1" ht="15.6" x14ac:dyDescent="0.3">
      <c r="A6" s="202" t="s">
        <v>235</v>
      </c>
      <c r="B6" s="156"/>
      <c r="C6" s="156"/>
      <c r="D6" s="156"/>
    </row>
    <row r="7" spans="1:44" s="9" customFormat="1" ht="15.6" x14ac:dyDescent="0.3">
      <c r="A7" t="s">
        <v>233</v>
      </c>
    </row>
    <row r="8" spans="1:44" s="9" customFormat="1" ht="15.6" x14ac:dyDescent="0.3">
      <c r="A8" t="s">
        <v>234</v>
      </c>
    </row>
    <row r="9" spans="1:44" s="9" customFormat="1" ht="15.6" x14ac:dyDescent="0.3"/>
    <row r="10" spans="1:44" x14ac:dyDescent="0.3">
      <c r="A10" t="s">
        <v>16</v>
      </c>
    </row>
    <row r="11" spans="1:44" ht="15.6" x14ac:dyDescent="0.3">
      <c r="A11" s="158" t="s">
        <v>207</v>
      </c>
    </row>
    <row r="13" spans="1:44" ht="15" thickBot="1" x14ac:dyDescent="0.35">
      <c r="C13" s="202" t="s">
        <v>138</v>
      </c>
      <c r="D13" s="202" t="s">
        <v>138</v>
      </c>
    </row>
    <row r="14" spans="1:44" ht="29.4" thickBot="1" x14ac:dyDescent="0.35">
      <c r="A14" s="210" t="s">
        <v>18</v>
      </c>
      <c r="B14" s="210" t="s">
        <v>19</v>
      </c>
      <c r="C14" s="210" t="s">
        <v>141</v>
      </c>
      <c r="D14" s="210" t="s">
        <v>271</v>
      </c>
      <c r="E14" s="210" t="s">
        <v>179</v>
      </c>
      <c r="F14" s="218" t="s">
        <v>272</v>
      </c>
      <c r="G14" s="210" t="s">
        <v>53</v>
      </c>
    </row>
    <row r="15" spans="1:44" x14ac:dyDescent="0.3">
      <c r="A15" s="211" t="s">
        <v>17</v>
      </c>
      <c r="B15" s="212"/>
      <c r="C15" s="212"/>
      <c r="D15" s="212" t="s">
        <v>263</v>
      </c>
      <c r="E15" s="212"/>
      <c r="F15" s="91"/>
      <c r="G15" s="213"/>
      <c r="AJ15" s="6" t="s">
        <v>52</v>
      </c>
      <c r="AK15" s="6"/>
      <c r="AM15" s="6" t="s">
        <v>0</v>
      </c>
      <c r="AO15" s="6" t="s">
        <v>53</v>
      </c>
      <c r="AR15" s="6" t="s">
        <v>20</v>
      </c>
    </row>
    <row r="16" spans="1:44" x14ac:dyDescent="0.3">
      <c r="A16" s="90" t="s">
        <v>73</v>
      </c>
      <c r="B16" s="91"/>
      <c r="C16" s="91"/>
      <c r="D16" s="91" t="s">
        <v>263</v>
      </c>
      <c r="E16" s="91"/>
      <c r="F16" s="91"/>
      <c r="G16" s="214"/>
      <c r="AJ16" t="s">
        <v>134</v>
      </c>
      <c r="AM16">
        <v>1</v>
      </c>
      <c r="AO16" t="s">
        <v>56</v>
      </c>
      <c r="AR16" t="s">
        <v>59</v>
      </c>
    </row>
    <row r="17" spans="1:44" x14ac:dyDescent="0.3">
      <c r="A17" s="90" t="s">
        <v>98</v>
      </c>
      <c r="B17" s="91"/>
      <c r="C17" s="91"/>
      <c r="D17" s="91" t="s">
        <v>263</v>
      </c>
      <c r="E17" s="91"/>
      <c r="F17" s="91"/>
      <c r="G17" s="214"/>
      <c r="AJ17" t="s">
        <v>135</v>
      </c>
      <c r="AM17">
        <v>2</v>
      </c>
      <c r="AO17" t="s">
        <v>57</v>
      </c>
      <c r="AR17" t="s">
        <v>58</v>
      </c>
    </row>
    <row r="18" spans="1:44" x14ac:dyDescent="0.3">
      <c r="A18" s="90" t="s">
        <v>99</v>
      </c>
      <c r="B18" s="91"/>
      <c r="C18" s="91"/>
      <c r="D18" s="91" t="s">
        <v>263</v>
      </c>
      <c r="E18" s="91"/>
      <c r="F18" s="91"/>
      <c r="G18" s="214"/>
      <c r="AJ18" t="s">
        <v>136</v>
      </c>
      <c r="AM18">
        <v>2</v>
      </c>
      <c r="AO18" t="s">
        <v>79</v>
      </c>
    </row>
    <row r="19" spans="1:44" x14ac:dyDescent="0.3">
      <c r="A19" s="90" t="s">
        <v>100</v>
      </c>
      <c r="B19" s="91"/>
      <c r="C19" s="91"/>
      <c r="D19" s="91" t="s">
        <v>263</v>
      </c>
      <c r="E19" s="91"/>
      <c r="F19" s="91"/>
      <c r="G19" s="214"/>
      <c r="AJ19" t="s">
        <v>54</v>
      </c>
      <c r="AM19">
        <v>2</v>
      </c>
      <c r="AO19" t="s">
        <v>264</v>
      </c>
    </row>
    <row r="20" spans="1:44" x14ac:dyDescent="0.3">
      <c r="A20" s="90" t="s">
        <v>101</v>
      </c>
      <c r="B20" s="91"/>
      <c r="C20" s="91"/>
      <c r="D20" s="91" t="s">
        <v>263</v>
      </c>
      <c r="E20" s="91"/>
      <c r="F20" s="91"/>
      <c r="G20" s="214"/>
      <c r="AJ20" t="s">
        <v>55</v>
      </c>
      <c r="AM20">
        <v>2</v>
      </c>
      <c r="AO20" t="s">
        <v>78</v>
      </c>
    </row>
    <row r="21" spans="1:44" x14ac:dyDescent="0.3">
      <c r="A21" s="90" t="s">
        <v>102</v>
      </c>
      <c r="B21" s="91"/>
      <c r="C21" s="91"/>
      <c r="D21" s="91" t="s">
        <v>263</v>
      </c>
      <c r="E21" s="91"/>
      <c r="F21" s="91"/>
      <c r="G21" s="214"/>
      <c r="AJ21" t="s">
        <v>130</v>
      </c>
      <c r="AM21">
        <v>2</v>
      </c>
    </row>
    <row r="22" spans="1:44" x14ac:dyDescent="0.3">
      <c r="A22" s="90" t="s">
        <v>103</v>
      </c>
      <c r="B22" s="91"/>
      <c r="C22" s="91"/>
      <c r="D22" s="91" t="s">
        <v>263</v>
      </c>
      <c r="E22" s="91"/>
      <c r="F22" s="91"/>
      <c r="G22" s="214"/>
      <c r="AJ22" t="s">
        <v>131</v>
      </c>
      <c r="AM22">
        <v>1</v>
      </c>
    </row>
    <row r="23" spans="1:44" x14ac:dyDescent="0.3">
      <c r="A23" s="90" t="s">
        <v>104</v>
      </c>
      <c r="B23" s="91"/>
      <c r="C23" s="91"/>
      <c r="D23" s="91" t="s">
        <v>263</v>
      </c>
      <c r="E23" s="91"/>
      <c r="F23" s="91"/>
      <c r="G23" s="214"/>
      <c r="AJ23" t="s">
        <v>133</v>
      </c>
      <c r="AM23">
        <v>2</v>
      </c>
    </row>
    <row r="24" spans="1:44" x14ac:dyDescent="0.3">
      <c r="A24" s="90" t="s">
        <v>105</v>
      </c>
      <c r="B24" s="91"/>
      <c r="C24" s="91"/>
      <c r="D24" s="91" t="s">
        <v>263</v>
      </c>
      <c r="E24" s="91"/>
      <c r="F24" s="91"/>
      <c r="G24" s="214"/>
      <c r="AJ24" t="s">
        <v>132</v>
      </c>
      <c r="AM24">
        <v>1</v>
      </c>
    </row>
    <row r="25" spans="1:44" x14ac:dyDescent="0.3">
      <c r="A25" s="90" t="s">
        <v>106</v>
      </c>
      <c r="B25" s="91"/>
      <c r="C25" s="91"/>
      <c r="D25" s="91" t="s">
        <v>263</v>
      </c>
      <c r="E25" s="91"/>
      <c r="F25" s="91"/>
      <c r="G25" s="214"/>
    </row>
    <row r="26" spans="1:44" x14ac:dyDescent="0.3">
      <c r="A26" s="90" t="s">
        <v>150</v>
      </c>
      <c r="B26" s="91"/>
      <c r="C26" s="91"/>
      <c r="D26" s="91" t="s">
        <v>263</v>
      </c>
      <c r="E26" s="91"/>
      <c r="F26" s="91"/>
      <c r="G26" s="214"/>
      <c r="AJ26" t="s">
        <v>137</v>
      </c>
    </row>
    <row r="27" spans="1:44" x14ac:dyDescent="0.3">
      <c r="A27" s="90" t="s">
        <v>151</v>
      </c>
      <c r="B27" s="91"/>
      <c r="C27" s="91"/>
      <c r="D27" s="91" t="s">
        <v>263</v>
      </c>
      <c r="E27" s="91"/>
      <c r="F27" s="91"/>
      <c r="G27" s="214"/>
    </row>
    <row r="28" spans="1:44" x14ac:dyDescent="0.3">
      <c r="A28" s="90" t="s">
        <v>152</v>
      </c>
      <c r="B28" s="91"/>
      <c r="C28" s="91"/>
      <c r="D28" s="91" t="s">
        <v>263</v>
      </c>
      <c r="E28" s="91"/>
      <c r="F28" s="91"/>
      <c r="G28" s="214"/>
    </row>
    <row r="29" spans="1:44" x14ac:dyDescent="0.3">
      <c r="A29" s="90" t="s">
        <v>153</v>
      </c>
      <c r="B29" s="91"/>
      <c r="C29" s="91"/>
      <c r="D29" s="91" t="s">
        <v>263</v>
      </c>
      <c r="E29" s="91"/>
      <c r="F29" s="91"/>
      <c r="G29" s="214"/>
      <c r="AJ29" t="s">
        <v>158</v>
      </c>
    </row>
    <row r="30" spans="1:44" x14ac:dyDescent="0.3">
      <c r="A30" s="90" t="s">
        <v>154</v>
      </c>
      <c r="B30" s="91"/>
      <c r="C30" s="91"/>
      <c r="D30" s="91" t="s">
        <v>263</v>
      </c>
      <c r="E30" s="91"/>
      <c r="F30" s="91"/>
      <c r="G30" s="214"/>
      <c r="AJ30" t="s">
        <v>156</v>
      </c>
    </row>
    <row r="31" spans="1:44" x14ac:dyDescent="0.3">
      <c r="A31" s="90"/>
      <c r="B31" s="91"/>
      <c r="C31" s="91"/>
      <c r="D31" s="91" t="s">
        <v>263</v>
      </c>
      <c r="E31" s="91"/>
      <c r="F31" s="91"/>
      <c r="G31" s="214"/>
      <c r="AJ31" t="s">
        <v>157</v>
      </c>
    </row>
    <row r="32" spans="1:44" x14ac:dyDescent="0.3">
      <c r="A32" s="90" t="s">
        <v>0</v>
      </c>
      <c r="B32" s="91"/>
      <c r="C32" s="91"/>
      <c r="D32" s="91" t="s">
        <v>263</v>
      </c>
      <c r="E32" s="91"/>
      <c r="F32" s="91"/>
      <c r="G32" s="214"/>
    </row>
    <row r="33" spans="1:36" x14ac:dyDescent="0.3">
      <c r="A33" s="90" t="s">
        <v>0</v>
      </c>
      <c r="B33" s="91"/>
      <c r="C33" s="91"/>
      <c r="D33" s="91" t="s">
        <v>263</v>
      </c>
      <c r="E33" s="91"/>
      <c r="F33" s="91"/>
      <c r="G33" s="214"/>
    </row>
    <row r="34" spans="1:36" ht="15" thickBot="1" x14ac:dyDescent="0.35">
      <c r="A34" s="215" t="s">
        <v>0</v>
      </c>
      <c r="B34" s="216"/>
      <c r="C34" s="216"/>
      <c r="D34" s="216" t="s">
        <v>263</v>
      </c>
      <c r="E34" s="216"/>
      <c r="F34" s="91"/>
      <c r="G34" s="217"/>
      <c r="AJ34" t="s">
        <v>177</v>
      </c>
    </row>
    <row r="35" spans="1:36" x14ac:dyDescent="0.3">
      <c r="A35" s="13" t="s">
        <v>142</v>
      </c>
      <c r="AI35" t="s">
        <v>263</v>
      </c>
    </row>
    <row r="36" spans="1:36" x14ac:dyDescent="0.3">
      <c r="A36" s="30" t="s">
        <v>139</v>
      </c>
      <c r="AI36" t="s">
        <v>128</v>
      </c>
    </row>
    <row r="37" spans="1:36" x14ac:dyDescent="0.3">
      <c r="A37" s="30" t="s">
        <v>140</v>
      </c>
      <c r="AI37" t="s">
        <v>125</v>
      </c>
    </row>
    <row r="38" spans="1:36" x14ac:dyDescent="0.3">
      <c r="A38" s="149" t="s">
        <v>262</v>
      </c>
      <c r="AI38" t="s">
        <v>178</v>
      </c>
    </row>
    <row r="39" spans="1:36" x14ac:dyDescent="0.3">
      <c r="A39" s="13" t="s">
        <v>245</v>
      </c>
    </row>
    <row r="40" spans="1:36" x14ac:dyDescent="0.3">
      <c r="AI40" t="s">
        <v>0</v>
      </c>
    </row>
    <row r="54" spans="35:35" x14ac:dyDescent="0.3">
      <c r="AI54" t="s">
        <v>0</v>
      </c>
    </row>
  </sheetData>
  <phoneticPr fontId="27" type="noConversion"/>
  <conditionalFormatting sqref="D15:D34">
    <cfRule type="cellIs" dxfId="34" priority="2" operator="equal">
      <formula>"Maak een keuze"</formula>
    </cfRule>
  </conditionalFormatting>
  <conditionalFormatting sqref="E15:F34">
    <cfRule type="cellIs" dxfId="33" priority="1" operator="equal">
      <formula>""</formula>
    </cfRule>
  </conditionalFormatting>
  <dataValidations count="5">
    <dataValidation type="list" allowBlank="1" showInputMessage="1" showErrorMessage="1" sqref="C15:C34" xr:uid="{00000000-0002-0000-0000-000000000000}">
      <formula1>$AJ$16:$AJ$28</formula1>
    </dataValidation>
    <dataValidation showDropDown="1" showInputMessage="1" showErrorMessage="1" sqref="E15:E34" xr:uid="{E7785C5E-4BD7-4810-B769-CEBAC812C558}"/>
    <dataValidation type="list" allowBlank="1" showInputMessage="1" showErrorMessage="1" sqref="D15:D34" xr:uid="{90D7A16A-7611-4B49-9ED9-9C3905FECE64}">
      <formula1>$AI$35:$AI$38</formula1>
    </dataValidation>
    <dataValidation type="list" allowBlank="1" showInputMessage="1" showErrorMessage="1" sqref="G15:G34" xr:uid="{00000000-0002-0000-0000-000002000000}">
      <formula1>$AO$16:$AO$20</formula1>
    </dataValidation>
    <dataValidation type="list" showInputMessage="1" showErrorMessage="1" sqref="F15:F34" xr:uid="{2F953B11-C9BD-401F-B09B-93B3AB326065}">
      <formula1>$AJ$30:$AJ$31</formula1>
    </dataValidation>
  </dataValidations>
  <hyperlinks>
    <hyperlink ref="A36" r:id="rId1" xr:uid="{1AC5E822-A66F-4F0D-AC06-FEA5F5013FA1}"/>
    <hyperlink ref="A37" r:id="rId2" display="https://www.rvo.nl/subsidies-financiering/pps-innovatie/definities" xr:uid="{3037FD9B-A6CD-407D-91E6-5CBEB8544AAC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Y38"/>
  <sheetViews>
    <sheetView zoomScale="115" zoomScaleNormal="115" workbookViewId="0">
      <selection activeCell="A4" sqref="A4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  <col min="25" max="25" width="0" hidden="1" customWidth="1"/>
  </cols>
  <sheetData>
    <row r="1" spans="1:25" x14ac:dyDescent="0.3">
      <c r="A1" s="6" t="s">
        <v>206</v>
      </c>
      <c r="B1" s="157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157">
        <f>IF(deelnemers!B3="altijd invullen","titel invullen op tabblad deelnemers",deelnemers!B3)</f>
        <v>0</v>
      </c>
    </row>
    <row r="4" spans="1:25" ht="15.6" x14ac:dyDescent="0.3">
      <c r="A4" s="9" t="s">
        <v>5</v>
      </c>
    </row>
    <row r="5" spans="1:25" x14ac:dyDescent="0.3">
      <c r="A5" t="s">
        <v>14</v>
      </c>
    </row>
    <row r="6" spans="1:25" x14ac:dyDescent="0.3">
      <c r="A6" t="s">
        <v>13</v>
      </c>
    </row>
    <row r="7" spans="1:25" x14ac:dyDescent="0.3">
      <c r="A7" t="s">
        <v>80</v>
      </c>
    </row>
    <row r="8" spans="1:25" ht="15" thickBot="1" x14ac:dyDescent="0.35"/>
    <row r="9" spans="1:25" x14ac:dyDescent="0.3">
      <c r="A9" s="138" t="s">
        <v>6</v>
      </c>
      <c r="B9" s="178">
        <v>2027</v>
      </c>
      <c r="C9" s="178">
        <v>2028</v>
      </c>
      <c r="D9" s="178">
        <v>2029</v>
      </c>
      <c r="E9" s="178">
        <v>2030</v>
      </c>
      <c r="F9" s="179">
        <v>2031</v>
      </c>
      <c r="G9" s="180" t="s">
        <v>4</v>
      </c>
      <c r="Y9" s="16" t="s">
        <v>93</v>
      </c>
    </row>
    <row r="10" spans="1:25" x14ac:dyDescent="0.3">
      <c r="A10" s="181"/>
      <c r="B10" s="219" t="s">
        <v>81</v>
      </c>
      <c r="C10" s="220"/>
      <c r="D10" s="220"/>
      <c r="E10" s="220"/>
      <c r="F10" s="220"/>
      <c r="G10" s="221"/>
      <c r="Y10" t="s">
        <v>94</v>
      </c>
    </row>
    <row r="11" spans="1:25" x14ac:dyDescent="0.3">
      <c r="A11" s="13" t="s">
        <v>111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82">
        <f>SUM(B11:F11)</f>
        <v>0</v>
      </c>
      <c r="Y11" t="s">
        <v>95</v>
      </c>
    </row>
    <row r="12" spans="1:25" x14ac:dyDescent="0.3">
      <c r="A12" s="13" t="s">
        <v>112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82">
        <f>SUM(B12:F12)</f>
        <v>0</v>
      </c>
    </row>
    <row r="13" spans="1:25" ht="15.6" x14ac:dyDescent="0.3">
      <c r="A13" s="183" t="s">
        <v>7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4">
        <f>SUM(G11:G12)</f>
        <v>0</v>
      </c>
      <c r="I13" s="15"/>
    </row>
    <row r="14" spans="1:25" x14ac:dyDescent="0.3">
      <c r="A14" s="13"/>
      <c r="G14" s="185"/>
    </row>
    <row r="15" spans="1:25" s="6" customFormat="1" x14ac:dyDescent="0.3">
      <c r="A15" s="186" t="s">
        <v>8</v>
      </c>
      <c r="B15" s="8"/>
      <c r="C15" s="8"/>
      <c r="D15" s="8"/>
      <c r="E15" s="8"/>
      <c r="F15" s="8"/>
      <c r="G15" s="187"/>
      <c r="I15" s="6" t="s">
        <v>225</v>
      </c>
    </row>
    <row r="16" spans="1:25" s="6" customFormat="1" x14ac:dyDescent="0.3">
      <c r="A16" s="188" t="s">
        <v>9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5">
        <f>F9</f>
        <v>2031</v>
      </c>
      <c r="G16" s="189" t="s">
        <v>4</v>
      </c>
    </row>
    <row r="17" spans="1:22" x14ac:dyDescent="0.3">
      <c r="A17" s="13" t="s">
        <v>113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82">
        <f>SUM(B17:F17)</f>
        <v>0</v>
      </c>
    </row>
    <row r="18" spans="1:22" x14ac:dyDescent="0.3">
      <c r="A18" s="13" t="s">
        <v>114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82">
        <f>SUM(B18:F18)</f>
        <v>0</v>
      </c>
    </row>
    <row r="19" spans="1:22" x14ac:dyDescent="0.3">
      <c r="A19" s="13" t="s">
        <v>116</v>
      </c>
      <c r="B19" s="12">
        <f>' cash bijdrage'!C17</f>
        <v>0</v>
      </c>
      <c r="C19" s="12">
        <f>' cash bijdrage'!D17</f>
        <v>0</v>
      </c>
      <c r="D19" s="12">
        <f>' cash bijdrage'!E17</f>
        <v>0</v>
      </c>
      <c r="E19" s="12">
        <f>' cash bijdrage'!F17</f>
        <v>0</v>
      </c>
      <c r="F19" s="12">
        <f>' cash bijdrage'!G17</f>
        <v>0</v>
      </c>
      <c r="G19" s="182">
        <f>SUM(B19:F19)</f>
        <v>0</v>
      </c>
      <c r="I19" t="s">
        <v>89</v>
      </c>
    </row>
    <row r="20" spans="1:22" x14ac:dyDescent="0.3">
      <c r="A20" s="13" t="s">
        <v>224</v>
      </c>
      <c r="B20" s="12">
        <f>' cash bijdrage'!C33</f>
        <v>0</v>
      </c>
      <c r="C20" s="12">
        <f>' cash bijdrage'!D33</f>
        <v>0</v>
      </c>
      <c r="D20" s="12">
        <f>' cash bijdrage'!E33</f>
        <v>0</v>
      </c>
      <c r="E20" s="12">
        <f>' cash bijdrage'!F33</f>
        <v>0</v>
      </c>
      <c r="F20" s="12">
        <f>' cash bijdrage'!G33</f>
        <v>0</v>
      </c>
      <c r="G20" s="182">
        <f>SUM(B20:F20)</f>
        <v>0</v>
      </c>
      <c r="I20" s="150"/>
      <c r="J20" t="s">
        <v>226</v>
      </c>
    </row>
    <row r="21" spans="1:22" x14ac:dyDescent="0.3">
      <c r="A21" s="190" t="s">
        <v>248</v>
      </c>
      <c r="B21" s="177">
        <f t="shared" ref="B21:G21" si="0">SUM(B17:B20)</f>
        <v>0</v>
      </c>
      <c r="C21" s="177">
        <f t="shared" si="0"/>
        <v>0</v>
      </c>
      <c r="D21" s="177">
        <f t="shared" si="0"/>
        <v>0</v>
      </c>
      <c r="E21" s="177">
        <f t="shared" si="0"/>
        <v>0</v>
      </c>
      <c r="F21" s="177">
        <f t="shared" si="0"/>
        <v>0</v>
      </c>
      <c r="G21" s="191">
        <f t="shared" si="0"/>
        <v>0</v>
      </c>
      <c r="I21" s="150" t="e">
        <f>G21/($G$13-$G$29)</f>
        <v>#DIV/0!</v>
      </c>
      <c r="J21" t="s">
        <v>249</v>
      </c>
    </row>
    <row r="22" spans="1:22" x14ac:dyDescent="0.3">
      <c r="A22" s="13"/>
      <c r="G22" s="185"/>
    </row>
    <row r="23" spans="1:22" s="7" customFormat="1" x14ac:dyDescent="0.3">
      <c r="A23" s="192" t="s">
        <v>10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7">
        <f>F16</f>
        <v>2031</v>
      </c>
      <c r="G23" s="193" t="s">
        <v>4</v>
      </c>
    </row>
    <row r="24" spans="1:22" s="7" customFormat="1" x14ac:dyDescent="0.3">
      <c r="A24" s="13" t="s">
        <v>120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82">
        <f>SUM(B24:F24)</f>
        <v>0</v>
      </c>
      <c r="V24" t="s">
        <v>0</v>
      </c>
    </row>
    <row r="25" spans="1:22" x14ac:dyDescent="0.3">
      <c r="A25" s="13" t="s">
        <v>163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82">
        <f>SUM(B25:F25)</f>
        <v>0</v>
      </c>
    </row>
    <row r="26" spans="1:22" x14ac:dyDescent="0.3">
      <c r="A26" s="190" t="s">
        <v>11</v>
      </c>
      <c r="B26" s="177">
        <f>SUM(B24:B25)</f>
        <v>0</v>
      </c>
      <c r="C26" s="177">
        <f>SUM(C24:C25)</f>
        <v>0</v>
      </c>
      <c r="D26" s="177">
        <f>SUM(D24:D25)</f>
        <v>0</v>
      </c>
      <c r="E26" s="177">
        <f>SUM(E24:E25)</f>
        <v>0</v>
      </c>
      <c r="F26" s="177">
        <f>SUM(F24:F25)</f>
        <v>0</v>
      </c>
      <c r="G26" s="191">
        <f>SUM(B26:F26)</f>
        <v>0</v>
      </c>
      <c r="I26" s="150"/>
    </row>
    <row r="27" spans="1:22" x14ac:dyDescent="0.3">
      <c r="A27" s="194" t="s">
        <v>217</v>
      </c>
      <c r="B27" s="176">
        <f t="shared" ref="B27:F27" si="1">B21+B26</f>
        <v>0</v>
      </c>
      <c r="C27" s="176">
        <f t="shared" si="1"/>
        <v>0</v>
      </c>
      <c r="D27" s="176">
        <f t="shared" si="1"/>
        <v>0</v>
      </c>
      <c r="E27" s="176">
        <f t="shared" si="1"/>
        <v>0</v>
      </c>
      <c r="F27" s="176">
        <f t="shared" si="1"/>
        <v>0</v>
      </c>
      <c r="G27" s="195">
        <f>G21+G26</f>
        <v>0</v>
      </c>
      <c r="I27" s="150"/>
    </row>
    <row r="28" spans="1:22" x14ac:dyDescent="0.3">
      <c r="A28" s="13"/>
      <c r="B28" s="12"/>
      <c r="G28" s="185"/>
    </row>
    <row r="29" spans="1:22" x14ac:dyDescent="0.3">
      <c r="A29" s="190" t="s">
        <v>223</v>
      </c>
      <c r="B29" s="177">
        <f>SUMIF('samenvatting partners'!$K:$K,"Eigen bijdrage",'samenvatting partners'!L:L)</f>
        <v>0</v>
      </c>
      <c r="C29" s="177">
        <f>SUMIF('samenvatting partners'!$K:$K,"Eigen bijdrage",'samenvatting partners'!M:M)</f>
        <v>0</v>
      </c>
      <c r="D29" s="177">
        <f>SUMIF('samenvatting partners'!$K:$K,"Eigen bijdrage",'samenvatting partners'!N:N)</f>
        <v>0</v>
      </c>
      <c r="E29" s="177">
        <f>SUMIF('samenvatting partners'!$K:$K,"Eigen bijdrage",'samenvatting partners'!O:O)</f>
        <v>0</v>
      </c>
      <c r="F29" s="177">
        <f>SUMIF('samenvatting partners'!$K:$K,"Eigen bijdrage",'samenvatting partners'!P:P)</f>
        <v>0</v>
      </c>
      <c r="G29" s="191">
        <f>SUM(B29:F29)</f>
        <v>0</v>
      </c>
    </row>
    <row r="30" spans="1:22" ht="16.2" thickBot="1" x14ac:dyDescent="0.35">
      <c r="A30" s="196" t="s">
        <v>12</v>
      </c>
      <c r="B30" s="197">
        <f>B21+B26</f>
        <v>0</v>
      </c>
      <c r="C30" s="197">
        <f>C21+C26</f>
        <v>0</v>
      </c>
      <c r="D30" s="197">
        <f>D21+D26</f>
        <v>0</v>
      </c>
      <c r="E30" s="197">
        <f>E21+E26</f>
        <v>0</v>
      </c>
      <c r="F30" s="197">
        <f>F21+F26</f>
        <v>0</v>
      </c>
      <c r="G30" s="198">
        <f>G21+G26+G29</f>
        <v>0</v>
      </c>
      <c r="I30" t="s">
        <v>123</v>
      </c>
    </row>
    <row r="32" spans="1:22" x14ac:dyDescent="0.3">
      <c r="E32" s="91" t="s">
        <v>87</v>
      </c>
      <c r="F32" s="91"/>
      <c r="G32" s="144">
        <f>G19+G20+G26</f>
        <v>0</v>
      </c>
      <c r="I32" t="s">
        <v>88</v>
      </c>
    </row>
    <row r="33" spans="5:9" x14ac:dyDescent="0.3">
      <c r="I33" t="s">
        <v>236</v>
      </c>
    </row>
    <row r="34" spans="5:9" x14ac:dyDescent="0.3">
      <c r="E34" s="91" t="s">
        <v>180</v>
      </c>
      <c r="F34" s="91"/>
      <c r="G34" s="144">
        <f>G13-G30</f>
        <v>0</v>
      </c>
      <c r="I34" t="s">
        <v>227</v>
      </c>
    </row>
    <row r="36" spans="5:9" x14ac:dyDescent="0.3">
      <c r="E36" s="91" t="s">
        <v>204</v>
      </c>
      <c r="F36" s="91"/>
      <c r="G36" s="144">
        <f>G19+G20</f>
        <v>0</v>
      </c>
    </row>
    <row r="37" spans="5:9" x14ac:dyDescent="0.3">
      <c r="E37" s="91" t="s">
        <v>199</v>
      </c>
      <c r="F37" s="91"/>
      <c r="G37" s="144">
        <f>SUM('Startblad totalen:Eindblad totalen'!H55)</f>
        <v>0</v>
      </c>
    </row>
    <row r="38" spans="5:9" x14ac:dyDescent="0.3">
      <c r="E38" s="91" t="s">
        <v>200</v>
      </c>
      <c r="F38" s="91"/>
      <c r="G38" s="144">
        <f>G36-G37</f>
        <v>0</v>
      </c>
    </row>
  </sheetData>
  <sheetProtection algorithmName="SHA-512" hashValue="EAa3b67HFv6npf8HfvKY5Oi1a3BqzKdqwLWD7zwjPBc51BCYGEiWOkV0yAo0TtPwoAEnIyLa/2s39PnPzkHvCQ==" saltValue="r9MbWki+pMRahYaC7N62eg==" spinCount="100000" sheet="1" selectLockedCells="1" selectUnlockedCells="1"/>
  <mergeCells count="1">
    <mergeCell ref="B10:G10"/>
  </mergeCells>
  <conditionalFormatting sqref="G19">
    <cfRule type="cellIs" dxfId="32" priority="15" operator="lessThan">
      <formula>$G$13*0.05</formula>
    </cfRule>
    <cfRule type="cellIs" dxfId="31" priority="16" operator="greaterThan">
      <formula>$G$13*0.05</formula>
    </cfRule>
  </conditionalFormatting>
  <conditionalFormatting sqref="G26:G27">
    <cfRule type="cellIs" dxfId="30" priority="33" operator="equal">
      <formula>($G$26+$G$19)/$G$30=75%</formula>
    </cfRule>
    <cfRule type="cellIs" dxfId="29" priority="34" operator="equal">
      <formula>($G$26+$G$19)/$G$30-75%</formula>
    </cfRule>
  </conditionalFormatting>
  <conditionalFormatting sqref="G30">
    <cfRule type="cellIs" dxfId="28" priority="21" operator="lessThan">
      <formula>$G$13</formula>
    </cfRule>
    <cfRule type="cellIs" dxfId="27" priority="29" operator="equal">
      <formula>$G$13</formula>
    </cfRule>
    <cfRule type="cellIs" dxfId="26" priority="30" operator="greaterThan">
      <formula>#REF!</formula>
    </cfRule>
    <cfRule type="cellIs" dxfId="25" priority="31" operator="greaterThan">
      <formula>14000</formula>
    </cfRule>
    <cfRule type="cellIs" dxfId="24" priority="32" operator="greaterThan">
      <formula>$G$13</formula>
    </cfRule>
  </conditionalFormatting>
  <conditionalFormatting sqref="G32">
    <cfRule type="cellIs" dxfId="23" priority="17" operator="lessThan">
      <formula>($G$13-G29)*0.75</formula>
    </cfRule>
    <cfRule type="cellIs" dxfId="22" priority="18" operator="greaterThanOrEqual">
      <formula>($G$13-G29)*0.75</formula>
    </cfRule>
  </conditionalFormatting>
  <conditionalFormatting sqref="G34">
    <cfRule type="cellIs" dxfId="21" priority="3" operator="equal">
      <formula>0</formula>
    </cfRule>
    <cfRule type="cellIs" dxfId="20" priority="4" operator="notEqual">
      <formula>0</formula>
    </cfRule>
  </conditionalFormatting>
  <conditionalFormatting sqref="I21">
    <cfRule type="cellIs" dxfId="19" priority="1" operator="equal">
      <formula>($G$26+$G$19)/$G$30=75%</formula>
    </cfRule>
    <cfRule type="cellIs" dxfId="18" priority="2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"/>
  <dimension ref="A1:AC38"/>
  <sheetViews>
    <sheetView zoomScaleNormal="100" workbookViewId="0">
      <selection activeCell="A4" sqref="A4"/>
    </sheetView>
  </sheetViews>
  <sheetFormatPr defaultRowHeight="14.4" x14ac:dyDescent="0.3"/>
  <cols>
    <col min="1" max="2" width="37" customWidth="1"/>
    <col min="3" max="3" width="11.33203125" customWidth="1"/>
    <col min="4" max="7" width="10.5546875" customWidth="1"/>
    <col min="8" max="8" width="10.109375" bestFit="1" customWidth="1"/>
  </cols>
  <sheetData>
    <row r="1" spans="1:29" x14ac:dyDescent="0.3">
      <c r="A1" s="6" t="s">
        <v>160</v>
      </c>
      <c r="B1" s="6" t="str">
        <f>kostenoverzicht!B1</f>
        <v>wordt overgenomen uit tabblad deelnemers</v>
      </c>
    </row>
    <row r="2" spans="1:29" x14ac:dyDescent="0.3">
      <c r="A2" s="6" t="s">
        <v>205</v>
      </c>
      <c r="B2" s="6">
        <f>kostenoverzicht!B2</f>
        <v>0</v>
      </c>
    </row>
    <row r="4" spans="1:29" ht="32.25" customHeight="1" x14ac:dyDescent="0.3">
      <c r="A4" s="20" t="s">
        <v>117</v>
      </c>
      <c r="B4" s="20"/>
    </row>
    <row r="5" spans="1:29" x14ac:dyDescent="0.3">
      <c r="A5" s="2" t="s">
        <v>77</v>
      </c>
      <c r="B5" s="2"/>
    </row>
    <row r="6" spans="1:29" x14ac:dyDescent="0.3">
      <c r="A6" s="2" t="s">
        <v>273</v>
      </c>
      <c r="B6" s="2"/>
    </row>
    <row r="7" spans="1:29" ht="15" thickBot="1" x14ac:dyDescent="0.35">
      <c r="A7" s="2"/>
      <c r="B7" s="2"/>
    </row>
    <row r="8" spans="1:29" ht="47.25" customHeight="1" x14ac:dyDescent="0.3">
      <c r="A8" s="223" t="s">
        <v>76</v>
      </c>
      <c r="B8" s="49" t="s">
        <v>118</v>
      </c>
      <c r="C8" s="225" t="s">
        <v>82</v>
      </c>
      <c r="D8" s="226"/>
      <c r="E8" s="226"/>
      <c r="F8" s="226"/>
      <c r="G8" s="226"/>
      <c r="H8" s="227"/>
    </row>
    <row r="9" spans="1:29" x14ac:dyDescent="0.3">
      <c r="A9" s="224"/>
      <c r="B9" s="47"/>
      <c r="C9" s="50">
        <f>kostenoverzicht!B9</f>
        <v>2027</v>
      </c>
      <c r="D9" s="51">
        <f>kostenoverzicht!C9</f>
        <v>2028</v>
      </c>
      <c r="E9" s="51">
        <f>kostenoverzicht!D9</f>
        <v>2029</v>
      </c>
      <c r="F9" s="51">
        <f>kostenoverzicht!E9</f>
        <v>2030</v>
      </c>
      <c r="G9" s="51">
        <f>kostenoverzicht!F9</f>
        <v>2031</v>
      </c>
      <c r="H9" s="4" t="s">
        <v>1</v>
      </c>
      <c r="AC9" s="16"/>
    </row>
    <row r="10" spans="1:29" x14ac:dyDescent="0.3">
      <c r="A10" s="48"/>
      <c r="B10" s="205"/>
      <c r="C10" s="39"/>
      <c r="D10" s="38"/>
      <c r="E10" s="38"/>
      <c r="F10" s="38"/>
      <c r="G10" s="38"/>
      <c r="H10" s="32">
        <f t="shared" ref="H10:H16" si="0">SUM(C10:G10)</f>
        <v>0</v>
      </c>
    </row>
    <row r="11" spans="1:29" x14ac:dyDescent="0.3">
      <c r="A11" s="48"/>
      <c r="B11" s="205"/>
      <c r="C11" s="38"/>
      <c r="D11" s="38"/>
      <c r="E11" s="38"/>
      <c r="F11" s="38"/>
      <c r="G11" s="38"/>
      <c r="H11" s="32">
        <f t="shared" si="0"/>
        <v>0</v>
      </c>
    </row>
    <row r="12" spans="1:29" x14ac:dyDescent="0.3">
      <c r="A12" s="48"/>
      <c r="B12" s="205"/>
      <c r="C12" s="39"/>
      <c r="D12" s="38"/>
      <c r="E12" s="38"/>
      <c r="F12" s="38"/>
      <c r="G12" s="38"/>
      <c r="H12" s="32">
        <f t="shared" si="0"/>
        <v>0</v>
      </c>
    </row>
    <row r="13" spans="1:29" x14ac:dyDescent="0.3">
      <c r="A13" s="48"/>
      <c r="B13" s="205"/>
      <c r="C13" s="39"/>
      <c r="D13" s="38"/>
      <c r="E13" s="38"/>
      <c r="F13" s="38"/>
      <c r="G13" s="38"/>
      <c r="H13" s="32">
        <f t="shared" si="0"/>
        <v>0</v>
      </c>
    </row>
    <row r="14" spans="1:29" x14ac:dyDescent="0.3">
      <c r="A14" s="48"/>
      <c r="B14" s="205"/>
      <c r="C14" s="39"/>
      <c r="D14" s="38"/>
      <c r="E14" s="38"/>
      <c r="F14" s="38"/>
      <c r="G14" s="38"/>
      <c r="H14" s="32">
        <f t="shared" si="0"/>
        <v>0</v>
      </c>
    </row>
    <row r="15" spans="1:29" x14ac:dyDescent="0.3">
      <c r="A15" s="48"/>
      <c r="B15" s="205"/>
      <c r="C15" s="39"/>
      <c r="D15" s="38"/>
      <c r="E15" s="38"/>
      <c r="F15" s="38"/>
      <c r="G15" s="38"/>
      <c r="H15" s="32">
        <f t="shared" si="0"/>
        <v>0</v>
      </c>
    </row>
    <row r="16" spans="1:29" ht="15" thickBot="1" x14ac:dyDescent="0.35">
      <c r="A16" s="48"/>
      <c r="B16" s="205"/>
      <c r="C16" s="40"/>
      <c r="D16" s="41"/>
      <c r="E16" s="41"/>
      <c r="F16" s="41"/>
      <c r="G16" s="41"/>
      <c r="H16" s="42">
        <f t="shared" si="0"/>
        <v>0</v>
      </c>
    </row>
    <row r="17" spans="1:29" ht="15" thickBot="1" x14ac:dyDescent="0.35">
      <c r="A17" s="5" t="s">
        <v>2</v>
      </c>
      <c r="B17" s="14"/>
      <c r="C17" s="44">
        <f t="shared" ref="C17:H17" si="1">SUM(C10:C16)</f>
        <v>0</v>
      </c>
      <c r="D17" s="45">
        <f t="shared" si="1"/>
        <v>0</v>
      </c>
      <c r="E17" s="46">
        <f t="shared" si="1"/>
        <v>0</v>
      </c>
      <c r="F17" s="45">
        <f t="shared" si="1"/>
        <v>0</v>
      </c>
      <c r="G17" s="46">
        <f t="shared" si="1"/>
        <v>0</v>
      </c>
      <c r="H17" s="43">
        <f t="shared" si="1"/>
        <v>0</v>
      </c>
    </row>
    <row r="21" spans="1:29" ht="32.25" customHeight="1" x14ac:dyDescent="0.3">
      <c r="A21" s="20" t="s">
        <v>119</v>
      </c>
      <c r="B21" s="20"/>
    </row>
    <row r="22" spans="1:29" x14ac:dyDescent="0.3">
      <c r="A22" s="2" t="s">
        <v>77</v>
      </c>
      <c r="B22" s="2"/>
    </row>
    <row r="23" spans="1:29" x14ac:dyDescent="0.3">
      <c r="A23" s="2" t="s">
        <v>273</v>
      </c>
      <c r="B23" s="2"/>
    </row>
    <row r="24" spans="1:29" ht="15" thickBot="1" x14ac:dyDescent="0.35">
      <c r="A24" s="1"/>
      <c r="B24" s="1"/>
    </row>
    <row r="25" spans="1:29" ht="47.25" customHeight="1" x14ac:dyDescent="0.3">
      <c r="A25" s="223" t="s">
        <v>76</v>
      </c>
      <c r="B25" s="49" t="s">
        <v>118</v>
      </c>
      <c r="C25" s="225" t="s">
        <v>82</v>
      </c>
      <c r="D25" s="226"/>
      <c r="E25" s="226"/>
      <c r="F25" s="226"/>
      <c r="G25" s="226"/>
      <c r="H25" s="227"/>
    </row>
    <row r="26" spans="1:29" x14ac:dyDescent="0.3">
      <c r="A26" s="224"/>
      <c r="B26" s="47"/>
      <c r="C26" s="50">
        <f>C9</f>
        <v>2027</v>
      </c>
      <c r="D26" s="51">
        <f>D9</f>
        <v>2028</v>
      </c>
      <c r="E26" s="51">
        <f>E9</f>
        <v>2029</v>
      </c>
      <c r="F26" s="51">
        <f>F9</f>
        <v>2030</v>
      </c>
      <c r="G26" s="51">
        <f>G9</f>
        <v>2031</v>
      </c>
      <c r="H26" s="4" t="s">
        <v>1</v>
      </c>
      <c r="AC26" s="16"/>
    </row>
    <row r="27" spans="1:29" x14ac:dyDescent="0.3">
      <c r="A27" s="48"/>
      <c r="B27" s="205"/>
      <c r="C27" s="39"/>
      <c r="D27" s="38"/>
      <c r="E27" s="38"/>
      <c r="F27" s="38"/>
      <c r="G27" s="38"/>
      <c r="H27" s="32">
        <f t="shared" ref="H27" si="2">SUM(C27:G27)</f>
        <v>0</v>
      </c>
    </row>
    <row r="28" spans="1:29" x14ac:dyDescent="0.3">
      <c r="A28" s="48"/>
      <c r="B28" s="205"/>
      <c r="C28" s="38"/>
      <c r="D28" s="38"/>
      <c r="E28" s="38"/>
      <c r="F28" s="38"/>
      <c r="G28" s="38"/>
      <c r="H28" s="32">
        <f t="shared" ref="H28:H32" si="3">SUM(C28:G28)</f>
        <v>0</v>
      </c>
    </row>
    <row r="29" spans="1:29" x14ac:dyDescent="0.3">
      <c r="A29" s="48"/>
      <c r="B29" s="205"/>
      <c r="C29" s="39"/>
      <c r="D29" s="38"/>
      <c r="E29" s="38"/>
      <c r="F29" s="38"/>
      <c r="G29" s="38"/>
      <c r="H29" s="32">
        <f t="shared" si="3"/>
        <v>0</v>
      </c>
    </row>
    <row r="30" spans="1:29" x14ac:dyDescent="0.3">
      <c r="A30" s="48"/>
      <c r="B30" s="205"/>
      <c r="C30" s="39"/>
      <c r="D30" s="38"/>
      <c r="E30" s="38"/>
      <c r="F30" s="38"/>
      <c r="G30" s="38"/>
      <c r="H30" s="32">
        <f t="shared" si="3"/>
        <v>0</v>
      </c>
    </row>
    <row r="31" spans="1:29" x14ac:dyDescent="0.3">
      <c r="A31" s="48"/>
      <c r="B31" s="205"/>
      <c r="C31" s="39"/>
      <c r="D31" s="38"/>
      <c r="E31" s="38"/>
      <c r="F31" s="38"/>
      <c r="G31" s="38"/>
      <c r="H31" s="32">
        <f t="shared" si="3"/>
        <v>0</v>
      </c>
    </row>
    <row r="32" spans="1:29" ht="15" thickBot="1" x14ac:dyDescent="0.35">
      <c r="A32" s="48"/>
      <c r="B32" s="205"/>
      <c r="C32" s="40"/>
      <c r="D32" s="41"/>
      <c r="E32" s="41"/>
      <c r="F32" s="41"/>
      <c r="G32" s="41"/>
      <c r="H32" s="42">
        <f t="shared" si="3"/>
        <v>0</v>
      </c>
    </row>
    <row r="33" spans="1:8" ht="15" thickBot="1" x14ac:dyDescent="0.35">
      <c r="A33" s="5" t="s">
        <v>2</v>
      </c>
      <c r="B33" s="14"/>
      <c r="C33" s="44">
        <f t="shared" ref="C33:H33" si="4">SUM(C27:C32)</f>
        <v>0</v>
      </c>
      <c r="D33" s="45">
        <f t="shared" si="4"/>
        <v>0</v>
      </c>
      <c r="E33" s="46">
        <f t="shared" si="4"/>
        <v>0</v>
      </c>
      <c r="F33" s="45">
        <f t="shared" si="4"/>
        <v>0</v>
      </c>
      <c r="G33" s="46">
        <f t="shared" si="4"/>
        <v>0</v>
      </c>
      <c r="H33" s="43">
        <f t="shared" si="4"/>
        <v>0</v>
      </c>
    </row>
    <row r="34" spans="1:8" ht="15" thickBot="1" x14ac:dyDescent="0.35"/>
    <row r="35" spans="1:8" ht="15" thickBot="1" x14ac:dyDescent="0.35">
      <c r="A35" s="154" t="s">
        <v>265</v>
      </c>
      <c r="B35" s="155"/>
      <c r="C35" s="44"/>
      <c r="D35" s="45"/>
      <c r="E35" s="46"/>
      <c r="F35" s="45"/>
      <c r="G35" s="46"/>
      <c r="H35" s="43">
        <f>H17+H33</f>
        <v>0</v>
      </c>
    </row>
    <row r="36" spans="1:8" ht="15" thickBot="1" x14ac:dyDescent="0.35">
      <c r="A36" s="3"/>
      <c r="B36" s="3"/>
    </row>
    <row r="37" spans="1:8" ht="15" thickBot="1" x14ac:dyDescent="0.35">
      <c r="A37" s="206" t="s">
        <v>267</v>
      </c>
      <c r="B37" s="207"/>
      <c r="C37" s="207"/>
      <c r="D37" s="207"/>
      <c r="E37" s="207"/>
      <c r="F37" s="207"/>
      <c r="G37" s="207"/>
      <c r="H37" s="208">
        <f>SUM('Startblad totalen:Eindblad totalen'!H55)</f>
        <v>0</v>
      </c>
    </row>
    <row r="38" spans="1:8" ht="15" thickBot="1" x14ac:dyDescent="0.35">
      <c r="A38" s="206" t="s">
        <v>266</v>
      </c>
      <c r="B38" s="207"/>
      <c r="C38" s="207"/>
      <c r="D38" s="207"/>
      <c r="E38" s="207"/>
      <c r="F38" s="207"/>
      <c r="G38" s="207"/>
      <c r="H38" s="209">
        <f>H35-H37</f>
        <v>0</v>
      </c>
    </row>
  </sheetData>
  <mergeCells count="4">
    <mergeCell ref="A8:A9"/>
    <mergeCell ref="C8:H8"/>
    <mergeCell ref="A25:A26"/>
    <mergeCell ref="C25:H25"/>
  </mergeCells>
  <conditionalFormatting sqref="B10:B16">
    <cfRule type="cellIs" dxfId="17" priority="3" operator="notEqual">
      <formula>""""""</formula>
    </cfRule>
  </conditionalFormatting>
  <conditionalFormatting sqref="B27:B32">
    <cfRule type="cellIs" dxfId="16" priority="1" operator="notEqual">
      <formula>""""""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F902A3-D97B-4E9C-B930-78B156A5F355}">
          <x14:formula1>
            <xm:f>deelnemers!$B$15:$B$34</xm:f>
          </x14:formula1>
          <xm:sqref>A10:B16 A27:B32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BB16-C46B-4B01-9B62-355090103DC0}">
  <sheetPr>
    <tabColor rgb="FFFFC000"/>
  </sheetPr>
  <dimension ref="D6"/>
  <sheetViews>
    <sheetView workbookViewId="0">
      <selection activeCell="K8" sqref="K8"/>
    </sheetView>
  </sheetViews>
  <sheetFormatPr defaultRowHeight="14.4" x14ac:dyDescent="0.3"/>
  <cols>
    <col min="4" max="4" width="19.33203125" bestFit="1" customWidth="1"/>
  </cols>
  <sheetData>
    <row r="6" spans="4:4" x14ac:dyDescent="0.3">
      <c r="D6" s="151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c803c-5dc4-46b4-ae5f-740e01d16cdf" xsi:nil="true"/>
    <lcf76f155ced4ddcb4097134ff3c332f xmlns="a20f99b2-e15d-408f-949d-07b0dd6d06dc">
      <Terms xmlns="http://schemas.microsoft.com/office/infopath/2007/PartnerControls"/>
    </lcf76f155ced4ddcb4097134ff3c332f>
    <_Flow_SignoffStatus xmlns="a20f99b2-e15d-408f-949d-07b0dd6d06dc" xsi:nil="true"/>
  </documentManagement>
</p:properties>
</file>

<file path=customXml/item2.xml>��< ? x m l   v e r s i o n = " 1 . 0 "   e n c o d i n g = " u t f - 1 6 " ? > < D a t a M a s h u p   s q m i d = " 6 c b 1 1 c a 2 - 0 9 7 a - 4 0 3 c - a 5 1 8 - b 5 c 9 a 1 7 7 e a 3 e "   x m l n s = " h t t p : / / s c h e m a s . m i c r o s o f t . c o m / D a t a M a s h u p " > A A A A A F M E A A B Q S w M E F A A C A A g A F G r R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F G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q 0 V y G w Z E / T Q E A A K c D A A A T A B w A R m 9 y b X V s Y X M v U 2 V j d G l v b j E u b S C i G A A o o B Q A A A A A A A A A A A A A A A A A A A A A A A A A A A D F U s F q w k A Q v Q f y D 8 N 6 S S C I x k N b W n u o 9 N J C K S r 0 I D m s y a h r N j N l s 2 q L + O / d R C 1 p U X o R u o d d Z n b e 2 3 n z t s T U K i Y Y 7 c / u r e / 5 X r m Q B j M Y y y n q H v R B o / U 9 c O v B u N I + P H 6 k q N u D l T F I 9 o 1 N P m X O g 3 A 7 e Z E F 9 s U e J 5 L d Z M B k X U k S 7 e E t 8 c y a i w I J 1 m g 2 a p m h y Y Q j d A i N 7 S E W v M Y B 6 1 V B Z V C 9 F W 3 F q z S W 0 A C t H M 6 I C M T 4 8 x 2 B y W E J C 0 X z K v c k p Y G 4 E 1 8 1 g + t m c N M I e p 1 m 0 K 1 J 2 U q p I e f S N V w l 4 n o 7 M B 7 J j j x H i h q 9 C 7 / l D d X S a Z v j T G n 7 Q 9 o I t R v w k D d l c H o I E a B M F x B M D o 3 M F E l K F R o n M I G 7 e 6 d f a 5 C U w d m K T h j 6 n q J z v T S d b R 0 8 g i A O x T 8 b f H n r f n 2 Z C / t T / b 6 p y x o 5 x 8 Q R i F S W C w F s 4 M S d I s g V Z S K s r T v v 7 l / e f Q F Q S w E C L Q A U A A I A C A A U a t F c 4 P + 8 Y q Q A A A D 2 A A A A E g A A A A A A A A A A A A A A A A A A A A A A Q 2 9 u Z m l n L 1 B h Y 2 t h Z 2 U u e G 1 s U E s B A i 0 A F A A C A A g A F G r R X A / K 6 a u k A A A A 6 Q A A A B M A A A A A A A A A A A A A A A A A 8 A A A A F t D b 2 5 0 Z W 5 0 X 1 R 5 c G V z X S 5 4 b W x Q S w E C L Q A U A A I A C A A U a t F c h s G R P 0 0 B A A C n A w A A E w A A A A A A A A A A A A A A A A D h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F w A A A A A A A D Y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B Q U E i I C 8 + P E V u d H J 5 I F R 5 c G U 9 I k Z p b G x M Y X N 0 V X B k Y X R l Z C I g V m F s d W U 9 I m Q y M D I 2 L T A 2 L T E 3 V D E x O j E 2 O j Q w L j A 2 N D A w M j Z a I i A v P j x F b n R y e S B U e X B l P S J R d W V y e U l E I i B W Y W x 1 Z T 0 i c z A 4 N m M 1 Y z g w L T N h Z D k t N D Q x N y 1 h O D g z L T M z N T c 3 Z W J i N j U y M y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l b D N f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T m F t Z X M i I F Z h b H V l P S J z W y Z x d W 9 0 O 1 B h c n R u Z X I m c X V v d D s s J n F 1 b 3 Q 7 V H l w Z S B i a W p k c m F n Z S Z x d W 9 0 O y w m c X V v d D t U b 3 R h Y W w g Z m l u Y W 5 j a W V y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w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U X V l c n l J R C I g V m F s d W U 9 I n M 5 N 2 J h N z N l Y S 0 3 O T c z L T R h O T A t Y j U z Y S 1 k Z W V k Y m E 4 Z j I 0 N G M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Z W w z X z E y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D b 2 x 1 b W 5 O Y W 1 l c y I g V m F s d W U 9 I n N b J n F 1 b 3 Q 7 U G F y d G 5 l c i Z x d W 9 0 O y w m c X V v d D t U e X B l I G 9 u Z G V y b m V t a W 5 n J n F 1 b 3 Q 7 L C Z x d W 9 0 O z I m c X V v d D s s J n F 1 b 3 Q 7 V H l w Z S B i a W p k c m F n Z S Z x d W 9 0 O y w m c X V v d D s y M D I 3 J n F 1 b 3 Q 7 L C Z x d W 9 0 O z I w M j g m c X V v d D s s J n F 1 b 3 Q 7 M j A y O S Z x d W 9 0 O y w m c X V v d D s y M D M w J n F 1 b 3 Q 7 L C Z x d W 9 0 O z I w M z E m c X V v d D s s J n F 1 b 3 Q 7 V G 9 0 Y W F s I G Z p b m F u Y 2 l l c m l u Z y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G F z d F V w Z G F 0 Z W Q i I F Z h b H V l P S J k M j A y N i 0 w N i 0 x N 1 Q x M T o x N j o 0 M C 4 w N D I 5 N D A w W i I g L z 4 8 R W 5 0 c n k g V H l w Z T 0 i R m l s b E 9 i a m V j d F R 5 c G U i I F Z h b H V l P S J z V G F i b G U i I C 8 + P E V u d H J 5 I F R 5 c G U 9 I k Z p b G x D b 2 x 1 b W 5 U e X B l c y I g V m F s d W U 9 I n N B Q U F B Q U F B Q U F B Q U F B Q T 0 9 I i A v P j x F b n R y e S B U e X B l P S J M b 2 F k Z W R U b 0 F u Y W x 5 c 2 l z U 2 V y d m l j Z X M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y A o M i k v Q X V 0 b 1 J l b W 9 2 Z W R D b 2 x 1 b W 5 z M S 5 7 U G F y d G 5 l c i w w f S Z x d W 9 0 O y w m c X V v d D t T Z W N 0 a W 9 u M S 9 U Y W J l b D M g K D I p L 0 F 1 d G 9 S Z W 1 v d m V k Q 2 9 s d W 1 u c z E u e 1 R 5 c G U g b 2 5 k Z X J u Z W 1 p b m c s M X 0 m c X V v d D s s J n F 1 b 3 Q 7 U 2 V j d G l v b j E v V G F i Z W w z I C g y K S 9 B d X R v U m V t b 3 Z l Z E N v b H V t b n M x L n s y L D J 9 J n F 1 b 3 Q 7 L C Z x d W 9 0 O 1 N l Y 3 R p b 2 4 x L 1 R h Y m V s M y A o M i k v Q X V 0 b 1 J l b W 9 2 Z W R D b 2 x 1 b W 5 z M S 5 7 V H l w Z S B i a W p k c m F n Z S w z f S Z x d W 9 0 O y w m c X V v d D t T Z W N 0 a W 9 u M S 9 U Y W J l b D M g K D I p L 0 F 1 d G 9 S Z W 1 v d m V k Q 2 9 s d W 1 u c z E u e z I w M j c s N H 0 m c X V v d D s s J n F 1 b 3 Q 7 U 2 V j d G l v b j E v V G F i Z W w z I C g y K S 9 B d X R v U m V t b 3 Z l Z E N v b H V t b n M x L n s y M D I 4 L D V 9 J n F 1 b 3 Q 7 L C Z x d W 9 0 O 1 N l Y 3 R p b 2 4 x L 1 R h Y m V s M y A o M i k v Q X V 0 b 1 J l b W 9 2 Z W R D b 2 x 1 b W 5 z M S 5 7 M j A y O S w 2 f S Z x d W 9 0 O y w m c X V v d D t T Z W N 0 a W 9 u M S 9 U Y W J l b D M g K D I p L 0 F 1 d G 9 S Z W 1 v d m V k Q 2 9 s d W 1 u c z E u e z I w M z A s N 3 0 m c X V v d D s s J n F 1 b 3 Q 7 U 2 V j d G l v b j E v V G F i Z W w z I C g y K S 9 B d X R v U m V t b 3 Z l Z E N v b H V t b n M x L n s y M D M x L D h 9 J n F 1 b 3 Q 7 L C Z x d W 9 0 O 1 N l Y 3 R p b 2 4 x L 1 R h Y m V s M y A o M i k v Q X V 0 b 1 J l b W 9 2 Z W R D b 2 x 1 b W 5 z M S 5 7 V G 9 0 Y W F s I G Z p b m F u Y 2 l l c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w z I C g y K S 9 B d X R v U m V t b 3 Z l Z E N v b H V t b n M x L n t Q Y X J 0 b m V y L D B 9 J n F 1 b 3 Q 7 L C Z x d W 9 0 O 1 N l Y 3 R p b 2 4 x L 1 R h Y m V s M y A o M i k v Q X V 0 b 1 J l b W 9 2 Z W R D b 2 x 1 b W 5 z M S 5 7 V H l w Z S B v b m R l c m 5 l b W l u Z y w x f S Z x d W 9 0 O y w m c X V v d D t T Z W N 0 a W 9 u M S 9 U Y W J l b D M g K D I p L 0 F 1 d G 9 S Z W 1 v d m V k Q 2 9 s d W 1 u c z E u e z I s M n 0 m c X V v d D s s J n F 1 b 3 Q 7 U 2 V j d G l v b j E v V G F i Z W w z I C g y K S 9 B d X R v U m V t b 3 Z l Z E N v b H V t b n M x L n t U e X B l I G J p a m R y Y W d l L D N 9 J n F 1 b 3 Q 7 L C Z x d W 9 0 O 1 N l Y 3 R p b 2 4 x L 1 R h Y m V s M y A o M i k v Q X V 0 b 1 J l b W 9 2 Z W R D b 2 x 1 b W 5 z M S 5 7 M j A y N y w 0 f S Z x d W 9 0 O y w m c X V v d D t T Z W N 0 a W 9 u M S 9 U Y W J l b D M g K D I p L 0 F 1 d G 9 S Z W 1 v d m V k Q 2 9 s d W 1 u c z E u e z I w M j g s N X 0 m c X V v d D s s J n F 1 b 3 Q 7 U 2 V j d G l v b j E v V G F i Z W w z I C g y K S 9 B d X R v U m V t b 3 Z l Z E N v b H V t b n M x L n s y M D I 5 L D Z 9 J n F 1 b 3 Q 7 L C Z x d W 9 0 O 1 N l Y 3 R p b 2 4 x L 1 R h Y m V s M y A o M i k v Q X V 0 b 1 J l b W 9 2 Z W R D b 2 x 1 b W 5 z M S 5 7 M j A z M C w 3 f S Z x d W 9 0 O y w m c X V v d D t T Z W N 0 a W 9 u M S 9 U Y W J l b D M g K D I p L 0 F 1 d G 9 S Z W 1 v d m V k Q 2 9 s d W 1 u c z E u e z I w M z E s O H 0 m c X V v d D s s J n F 1 b 3 Q 7 U 2 V j d G l v b j E v V G F i Z W w z I C g y K S 9 B d X R v U m V t b 3 Z l Z E N v b H V t b n M x L n t U b 3 R h Y W w g Z m l u Y W 5 j a W V y a W 5 n L D l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D M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y 9 L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z J T I w K D I p L 1 J p a m V u J T I w Z 2 V m a W x 0 Z X J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m K i q y U m z N N l Z y p W c c r 8 8 M A A A A A A g A A A A A A E G Y A A A A B A A A g A A A A Y w c p 1 7 g W i J l A X 3 N V p D / Z J w t T 3 0 N N p t 9 c M 8 M w o D G q k R M A A A A A D o A A A A A C A A A g A A A A K L B 1 d M C H F u A w F d A Q d q Z B 3 a 5 b 2 y h A z 6 u f a b 5 x S q 9 / 0 I R Q A A A A 2 o F F g 0 / l 7 l Z 4 8 j j Z 8 s I C v x H e + E Z T 0 Z 1 p 7 A B q b h S s / l v f M / b b H F a N z e J l c U 9 A n T g Y F U V n b A e c s L Y h I s 1 2 y J h Y A 7 W l V 9 4 H E h g Z k b / b J c k / 4 v B A A A A A 8 G r K Z o S N T H a s H j F t 6 n x g X 9 L 8 c 6 9 G + 1 N C X e j p B h u e 0 i N t a + B d g P 7 0 d l H f C 1 m O 6 I H / o h X 1 B o 0 + C D r e K P h i N j p x j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298463903444BEF8FE3B05833DD6" ma:contentTypeVersion="15" ma:contentTypeDescription="Create a new document." ma:contentTypeScope="" ma:versionID="ca66e4910404ad5e27a508dd48d29cd1">
  <xsd:schema xmlns:xsd="http://www.w3.org/2001/XMLSchema" xmlns:xs="http://www.w3.org/2001/XMLSchema" xmlns:p="http://schemas.microsoft.com/office/2006/metadata/properties" xmlns:ns2="5c4c803c-5dc4-46b4-ae5f-740e01d16cdf" xmlns:ns3="a20f99b2-e15d-408f-949d-07b0dd6d06dc" targetNamespace="http://schemas.microsoft.com/office/2006/metadata/properties" ma:root="true" ma:fieldsID="3d06fb614a5e40f48e52a1492ae57bc5" ns2:_="" ns3:_="">
    <xsd:import namespace="5c4c803c-5dc4-46b4-ae5f-740e01d16cdf"/>
    <xsd:import namespace="a20f99b2-e15d-408f-949d-07b0dd6d06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c803c-5dc4-46b4-ae5f-740e01d16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b6ef4d8-5726-41c6-b625-36ad2956bea8}" ma:internalName="TaxCatchAll" ma:showField="CatchAllData" ma:web="5c4c803c-5dc4-46b4-ae5f-740e01d16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f99b2-e15d-408f-949d-07b0dd6d0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d8f79b-9093-4839-a97c-17fb4d30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74C03-3638-43F0-9967-451B5494BC1B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20f99b2-e15d-408f-949d-07b0dd6d06d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4c803c-5dc4-46b4-ae5f-740e01d16cdf"/>
  </ds:schemaRefs>
</ds:datastoreItem>
</file>

<file path=customXml/itemProps2.xml><?xml version="1.0" encoding="utf-8"?>
<ds:datastoreItem xmlns:ds="http://schemas.openxmlformats.org/officeDocument/2006/customXml" ds:itemID="{8281FD2A-E128-4790-AAC2-B3424E2EDAC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85393EA-A9FD-450D-AA0B-FE7C636D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c803c-5dc4-46b4-ae5f-740e01d16cdf"/>
    <ds:schemaRef ds:uri="a20f99b2-e15d-408f-949d-07b0dd6d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0DEB82-0F50-4003-89F2-6ACD43F44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toelichting kostensoorten</vt:lpstr>
      <vt:lpstr>steunintensiteitspercentage</vt:lpstr>
      <vt:lpstr>tabellen voor bijlage 1</vt:lpstr>
      <vt:lpstr>samenvatting partners</vt:lpstr>
      <vt:lpstr>kostenoverzicht (2)</vt:lpstr>
      <vt:lpstr>deelnemers</vt:lpstr>
      <vt:lpstr>kostenoverzicht</vt:lpstr>
      <vt:lpstr> cash bijdrage</vt:lpstr>
      <vt:lpstr>Startblad totalen</vt:lpstr>
      <vt:lpstr>kosten penvoerder</vt:lpstr>
      <vt:lpstr>kosten partner 1</vt:lpstr>
      <vt:lpstr>kosten partner 2</vt:lpstr>
      <vt:lpstr>kosten partner 3</vt:lpstr>
      <vt:lpstr>kosten partner 4</vt:lpstr>
      <vt:lpstr> kosten partner 5</vt:lpstr>
      <vt:lpstr> kosten partner 6</vt:lpstr>
      <vt:lpstr> kosten partner 7</vt:lpstr>
      <vt:lpstr> kosten partner 8</vt:lpstr>
      <vt:lpstr> kosten partner 9</vt:lpstr>
      <vt:lpstr> kosten partner 10</vt:lpstr>
      <vt:lpstr>kosten partner 11</vt:lpstr>
      <vt:lpstr>kosten partner 12</vt:lpstr>
      <vt:lpstr>kosten partner 13</vt:lpstr>
      <vt:lpstr>kosten partner 14</vt:lpstr>
      <vt:lpstr>kosten partner 15</vt:lpstr>
      <vt:lpstr>Eindblad totalen</vt:lpstr>
      <vt:lpstr>kostenoverzicht!Afdrukbereik</vt:lpstr>
      <vt:lpstr>'kostenoverzicht (2)'!Afdrukbereik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Robbe de Jong | TKI Agri&amp;Food</cp:lastModifiedBy>
  <cp:lastPrinted>2026-05-04T12:55:59Z</cp:lastPrinted>
  <dcterms:created xsi:type="dcterms:W3CDTF">2017-11-17T09:20:03Z</dcterms:created>
  <dcterms:modified xsi:type="dcterms:W3CDTF">2026-08-10T07:38:43Z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0x0101007AF0298463903444BEF8FE3B05833DD6</vt:lpwstr>
  </property>
  <property fmtid="{D5CDD505-2E9C-101B-9397-08002B2CF9AE}" pid="3" name="MediaServiceImageTags">
    <vt:lpwstr/>
  </property>
</Properties>
</file>